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75" windowWidth="20115" windowHeight="7995"/>
  </bookViews>
  <sheets>
    <sheet name="Thang 06-21-Tru"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s>
  <definedNames>
    <definedName name="\0">'[1]PNT-QUOT-#3'!#REF!</definedName>
    <definedName name="\d">'[2]??-BLDG'!#REF!</definedName>
    <definedName name="\e">'[2]??-BLDG'!#REF!</definedName>
    <definedName name="\f">'[2]??-BLDG'!#REF!</definedName>
    <definedName name="\g">'[2]??-BLDG'!#REF!</definedName>
    <definedName name="\h">'[2]??-BLDG'!#REF!</definedName>
    <definedName name="\i">'[2]??-BLDG'!#REF!</definedName>
    <definedName name="\j">'[2]??-BLDG'!#REF!</definedName>
    <definedName name="\k">'[2]??-BLDG'!#REF!</definedName>
    <definedName name="\l">'[2]??-BLDG'!#REF!</definedName>
    <definedName name="\m">'[2]??-BLDG'!#REF!</definedName>
    <definedName name="\n">'[2]??-BLDG'!#REF!</definedName>
    <definedName name="\o">'[2]??-BLDG'!#REF!</definedName>
    <definedName name="\z">'[1]COAT&amp;WRAP-QIOT-#3'!#REF!</definedName>
    <definedName name="__A65700">'[3]MTO REV.2(ARMOR)'!#REF!</definedName>
    <definedName name="__A65800">'[3]MTO REV.2(ARMOR)'!#REF!</definedName>
    <definedName name="__A66000">'[3]MTO REV.2(ARMOR)'!#REF!</definedName>
    <definedName name="__A67000">'[3]MTO REV.2(ARMOR)'!#REF!</definedName>
    <definedName name="__A68000">'[3]MTO REV.2(ARMOR)'!#REF!</definedName>
    <definedName name="__A70000">'[3]MTO REV.2(ARMOR)'!#REF!</definedName>
    <definedName name="__A75000">'[3]MTO REV.2(ARMOR)'!#REF!</definedName>
    <definedName name="__A85000">'[3]MTO REV.2(ARMOR)'!#REF!</definedName>
    <definedName name="__abb91">[4]chitimc!#REF!</definedName>
    <definedName name="__CON1">#REF!</definedName>
    <definedName name="__CON2">#REF!</definedName>
    <definedName name="__CT250">'[4]dongia (2)'!#REF!</definedName>
    <definedName name="__dao1">'[5]CT Thang Mo'!$B$189:$H$189</definedName>
    <definedName name="__dao2">'[5]CT Thang Mo'!$B$161:$H$161</definedName>
    <definedName name="__dap2">'[5]CT Thang Mo'!$B$162:$H$162</definedName>
    <definedName name="__day1">'[6]Chiet tinh dz22'!#REF!</definedName>
    <definedName name="__day2">'[7]Chiet tinh dz35'!$H$3</definedName>
    <definedName name="__dbu1">'[5]CT Thang Mo'!#REF!</definedName>
    <definedName name="__dbu2">'[5]CT Thang Mo'!$B$93:$F$93</definedName>
    <definedName name="__ddn400">#REF!</definedName>
    <definedName name="__ddn600">#REF!</definedName>
    <definedName name="__dgt100">'[4]dongia (2)'!#REF!</definedName>
    <definedName name="__GID1">'[8]LKVL-CK-HT-GD1'!$A$4</definedName>
    <definedName name="__lap1">#REF!</definedName>
    <definedName name="__lap2">#REF!</definedName>
    <definedName name="__MAC12">#REF!</definedName>
    <definedName name="__MAC46">#REF!</definedName>
    <definedName name="__NCL100">#REF!</definedName>
    <definedName name="__NCL200">#REF!</definedName>
    <definedName name="__NCL250">#REF!</definedName>
    <definedName name="__NET2">#REF!</definedName>
    <definedName name="__nin190">#REF!</definedName>
    <definedName name="__sc1">#REF!</definedName>
    <definedName name="__SC2">#REF!</definedName>
    <definedName name="__sc3">#REF!</definedName>
    <definedName name="__SN3">#REF!</definedName>
    <definedName name="__sw70609">[9]MTP!#REF!</definedName>
    <definedName name="__TA1">[10]T1!$1:$1048576</definedName>
    <definedName name="__TA11">[10]T11!$1:$1048576</definedName>
    <definedName name="__TA12">[10]T12!$1:$1048576</definedName>
    <definedName name="__TA2">[10]T2!$1:$1048576</definedName>
    <definedName name="__TA3">[10]T3!$1:$1048576</definedName>
    <definedName name="__TA4">[10]T4!$1:$1048576</definedName>
    <definedName name="__TA5">[10]T5!$1:$1048576</definedName>
    <definedName name="__TA6">[10]T6!$1:$1048576</definedName>
    <definedName name="__TA7">[10]T7!$1:$1048576</definedName>
    <definedName name="__TA8">[10]T8!$1:$1048576</definedName>
    <definedName name="__TA9">[10]T9!$1:$1048576</definedName>
    <definedName name="__th100">'[4]dongia (2)'!#REF!</definedName>
    <definedName name="__TH160">'[4]dongia (2)'!#REF!</definedName>
    <definedName name="__TL1">#REF!</definedName>
    <definedName name="__TL2">#REF!</definedName>
    <definedName name="__TL3">#REF!</definedName>
    <definedName name="__TLA120">#REF!</definedName>
    <definedName name="__TLA35">#REF!</definedName>
    <definedName name="__TLA50">#REF!</definedName>
    <definedName name="__TLA70">#REF!</definedName>
    <definedName name="__TLA95">#REF!</definedName>
    <definedName name="__TR250">'[4]dongia (2)'!#REF!</definedName>
    <definedName name="__tr375">[4]giathanh1!#REF!</definedName>
    <definedName name="__vc1">'[5]CT Thang Mo'!$B$34:$H$34</definedName>
    <definedName name="__vc2">'[5]CT Thang Mo'!$B$35:$H$35</definedName>
    <definedName name="__vc3">'[5]CT Thang Mo'!$B$36:$H$36</definedName>
    <definedName name="__VL100">#REF!</definedName>
    <definedName name="__VL200">#REF!</definedName>
    <definedName name="__VL250">#REF!</definedName>
    <definedName name="_1">#N/A</definedName>
    <definedName name="_1000A01">#N/A</definedName>
    <definedName name="_1BA1025">[11]MTP!#REF!</definedName>
    <definedName name="_1BA1037">[11]MTP!#REF!</definedName>
    <definedName name="_1BA1050">[11]MTP!#REF!</definedName>
    <definedName name="_1BA1075">[11]MTP!#REF!</definedName>
    <definedName name="_1BA1100">[11]MTP!#REF!</definedName>
    <definedName name="_1BA2500">#REF!</definedName>
    <definedName name="_1BA3025">[11]MTP!#REF!</definedName>
    <definedName name="_1BA3037">[11]MTP!#REF!</definedName>
    <definedName name="_1BA3050">[11]MTP!#REF!</definedName>
    <definedName name="_1BA305G">[11]MTP!#REF!</definedName>
    <definedName name="_1BA3075">[11]MTP!#REF!</definedName>
    <definedName name="_1BA3100">[11]MTP!#REF!</definedName>
    <definedName name="_1BA3160">[11]MTP!#REF!</definedName>
    <definedName name="_1BA3250">#REF!</definedName>
    <definedName name="_1BA3320">[11]MTP!#REF!</definedName>
    <definedName name="_1BA3400">[11]MTP!#REF!</definedName>
    <definedName name="_1BA400P">#REF!</definedName>
    <definedName name="_1CAP001">#REF!</definedName>
    <definedName name="_1CAP002">[12]MTP!#REF!</definedName>
    <definedName name="_1CAP003">[11]MTP!#REF!</definedName>
    <definedName name="_1CAPTU1">[9]MTP!#REF!</definedName>
    <definedName name="_1CDHT01">[11]MTP!#REF!</definedName>
    <definedName name="_1CDHT02">[11]MTP!#REF!</definedName>
    <definedName name="_1CHAG01">'[13]TNDN(CD207)'!#REF!</definedName>
    <definedName name="_1CHAG02">'[13]TNDN(CD207)'!#REF!</definedName>
    <definedName name="_1CHANG1">[11]MTP!#REF!</definedName>
    <definedName name="_1CHDG01">'[13]TNDN(CD207)'!#REF!</definedName>
    <definedName name="_1CHDG02">'[13]TNDN(CD207)'!#REF!</definedName>
    <definedName name="_1CHSG01">'[13]TNDN(CD207)'!#REF!</definedName>
    <definedName name="_1DA0801">[11]MTP!#REF!</definedName>
    <definedName name="_1DA0802">[11]MTP!#REF!</definedName>
    <definedName name="_1DA1201">[11]MTP!#REF!</definedName>
    <definedName name="_1DA2001">[11]MTP!#REF!</definedName>
    <definedName name="_1DA2401">[14]MTP!#REF!</definedName>
    <definedName name="_1DA2402">[14]MTP!#REF!</definedName>
    <definedName name="_1DA2403">'[13]TNDN(CD207)'!#REF!</definedName>
    <definedName name="_1DA3201">[14]MTP!#REF!</definedName>
    <definedName name="_1DA3202">[14]MTP!#REF!</definedName>
    <definedName name="_1DA3203">[14]MTP!#REF!</definedName>
    <definedName name="_1DA3204">[11]MTP!#REF!</definedName>
    <definedName name="_1DATITU">'[13]TNDN(CD207)'!#REF!</definedName>
    <definedName name="_1DAU001">[11]MTP!#REF!</definedName>
    <definedName name="_1DAU002">#REF!</definedName>
    <definedName name="_1DAU003">[11]MTP!#REF!</definedName>
    <definedName name="_1DCTT48">[11]MTP!#REF!</definedName>
    <definedName name="_1DDAY03">#REF!</definedName>
    <definedName name="_1DDTT01">#REF!</definedName>
    <definedName name="_1DK1001">[11]MTP!#REF!</definedName>
    <definedName name="_1DK3001">[11]MTP!#REF!</definedName>
    <definedName name="_1FCO101">#REF!</definedName>
    <definedName name="_1GIA101">#REF!</definedName>
    <definedName name="_1KD22B1">[11]MTP!#REF!</definedName>
    <definedName name="_1KDM22T">[11]MTP!#REF!</definedName>
    <definedName name="_1KEP001">[11]MTP!#REF!</definedName>
    <definedName name="_1LA1001">#REF!</definedName>
    <definedName name="_1LCAP01">[11]MTP!#REF!</definedName>
    <definedName name="_1MCCBO2">#REF!</definedName>
    <definedName name="_1NEO001">[14]MTP!#REF!</definedName>
    <definedName name="_1PKCAP1">#REF!</definedName>
    <definedName name="_1PKIEN1">[11]MTP!#REF!</definedName>
    <definedName name="_1PKTT01">#REF!</definedName>
    <definedName name="_1SDUNG1">[14]MTP!#REF!</definedName>
    <definedName name="_1STREO1">[11]MTP!#REF!</definedName>
    <definedName name="_1STREO2">[11]MTP!#REF!</definedName>
    <definedName name="_1STREO3">[11]MTP!#REF!</definedName>
    <definedName name="_1TCD101">#REF!</definedName>
    <definedName name="_1TCD201">#REF!</definedName>
    <definedName name="_1TD1001">[11]MTP!#REF!</definedName>
    <definedName name="_1TD1002">[11]MTP!#REF!</definedName>
    <definedName name="_1TD2001">#REF!</definedName>
    <definedName name="_1TIHT01">#REF!</definedName>
    <definedName name="_1TIHT02">[11]MTP!#REF!</definedName>
    <definedName name="_1TIHT03">[11]MTP!#REF!</definedName>
    <definedName name="_1TIHT04">[11]MTP!#REF!</definedName>
    <definedName name="_1TIHT05">[11]MTP!#REF!</definedName>
    <definedName name="_1TITT01">'[13]TNDN(CD207)'!#REF!</definedName>
    <definedName name="_1TRU121">#REF!</definedName>
    <definedName name="_1UCLEV1">[11]MTP!#REF!</definedName>
    <definedName name="_2">#N/A</definedName>
    <definedName name="_2BLA100">#REF!</definedName>
    <definedName name="_2BLBCO1">'[13]TNDN(CD207)'!#REF!</definedName>
    <definedName name="_2BMONG1">[15]MTP!#REF!</definedName>
    <definedName name="_2CHAG01">[11]MTP!#REF!</definedName>
    <definedName name="_2CHAG02">[11]MTP!#REF!</definedName>
    <definedName name="_2CHDG01">[11]MTP!#REF!</definedName>
    <definedName name="_2CHDG02">[11]MTP!#REF!</definedName>
    <definedName name="_2CHGI01">[11]MTP!#REF!</definedName>
    <definedName name="_2CHSG01">[11]MTP!#REF!</definedName>
    <definedName name="_2COAC150">'[13]TNDN(CD207)'!#REF!</definedName>
    <definedName name="_2COAC240">'[13]TNDN(CD207)'!#REF!</definedName>
    <definedName name="_2COTT48">[11]MTP!#REF!</definedName>
    <definedName name="_2DA080">[15]MTP!#REF!</definedName>
    <definedName name="_2DA0801">[11]MTP!#REF!</definedName>
    <definedName name="_2DA0802">[11]MTP!#REF!</definedName>
    <definedName name="_2DA2001">[11]MTP!#REF!</definedName>
    <definedName name="_2DA2002">[11]MTP!#REF!</definedName>
    <definedName name="_2DA2401">[11]MTP!#REF!</definedName>
    <definedName name="_2DA2402">[11]MTP!#REF!</definedName>
    <definedName name="_2DA2403">[11]MTP!#REF!</definedName>
    <definedName name="_2DA2404">[11]MTP!#REF!</definedName>
    <definedName name="_2DA2405">[11]MTP!#REF!</definedName>
    <definedName name="_2DA2406">[11]MTP!#REF!</definedName>
    <definedName name="_2DA2407">'[13]TNDN(CD207)'!#REF!</definedName>
    <definedName name="_2DA2408">'[13]TNDN(CD207)'!#REF!</definedName>
    <definedName name="_2DA3202">[11]MTP!#REF!</definedName>
    <definedName name="_2DAL201">#REF!</definedName>
    <definedName name="_2DALHT1">[15]MTP!#REF!</definedName>
    <definedName name="_2DATITU">'[13]TNDN(CD207)'!#REF!</definedName>
    <definedName name="_2DCT001">[11]MTP!#REF!</definedName>
    <definedName name="_2DDAY01">[11]MTP!#REF!</definedName>
    <definedName name="_2DS1P01">[11]MTP!#REF!</definedName>
    <definedName name="_2DS3P01">[11]MTP!#REF!</definedName>
    <definedName name="_2FCO100">[11]MTP!#REF!</definedName>
    <definedName name="_2FCO200">[11]MTP!#REF!</definedName>
    <definedName name="_2KD0120">'[13]TNDN(CD207)'!#REF!</definedName>
    <definedName name="_2KD0221">[11]MTP!#REF!</definedName>
    <definedName name="_2KD0223">[11]MTP!#REF!</definedName>
    <definedName name="_2KD0481">[11]MTP!#REF!</definedName>
    <definedName name="_2KD0500">[11]MTP!#REF!</definedName>
    <definedName name="_2KD0501">[11]MTP!#REF!</definedName>
    <definedName name="_2KD0502">[11]MTP!#REF!</definedName>
    <definedName name="_2KD0600">'[13]TNDN(CD207)'!#REF!</definedName>
    <definedName name="_2KD0700">[11]MTP!#REF!</definedName>
    <definedName name="_2KD0701">[11]MTP!#REF!</definedName>
    <definedName name="_2KD0702">[11]MTP!#REF!</definedName>
    <definedName name="_2KD0950">[11]MTP!#REF!</definedName>
    <definedName name="_2KD0951">[11]MTP!#REF!</definedName>
    <definedName name="_2KD1202">'[13]TNDN(CD207)'!#REF!</definedName>
    <definedName name="_2KD1501">[11]MTP!#REF!</definedName>
    <definedName name="_2KD1502">[11]MTP!#REF!</definedName>
    <definedName name="_2KD22B1">[11]MTP!#REF!</definedName>
    <definedName name="_2KD2401">[11]MTP!#REF!</definedName>
    <definedName name="_2KD25B1">[15]MTP!#REF!</definedName>
    <definedName name="_2KD3251">[15]MTP!#REF!</definedName>
    <definedName name="_2KD48B1">[11]MTP!#REF!</definedName>
    <definedName name="_2LA1001">[11]MTP!#REF!</definedName>
    <definedName name="_2LBCO01">[11]MTP!#REF!</definedName>
    <definedName name="_2LBS001">[11]MTP!#REF!</definedName>
    <definedName name="_2LDA080">[15]MTP!#REF!</definedName>
    <definedName name="_2MONG01">[11]MTP!#REF!</definedName>
    <definedName name="_2NEO001">[11]MTP!#REF!</definedName>
    <definedName name="_2NHANH1">[11]MTP!#REF!</definedName>
    <definedName name="_2OILS01">[11]MTP!#REF!</definedName>
    <definedName name="_2PKTT01">[11]MTP!#REF!</definedName>
    <definedName name="_2RECLO1">[11]MTP!#REF!</definedName>
    <definedName name="_2SDINH1">[11]MTP!#REF!</definedName>
    <definedName name="_2SDUNG1">[11]MTP!#REF!</definedName>
    <definedName name="_2SDUNG2">'[13]TNDN(CD207)'!#REF!</definedName>
    <definedName name="_2SDUNG4">[16]MTP!#REF!</definedName>
    <definedName name="_2STREO1">[11]MTP!#REF!</definedName>
    <definedName name="_2STREO2">[11]MTP!#REF!</definedName>
    <definedName name="_2STREO3">[11]MTP!#REF!</definedName>
    <definedName name="_2STREO4">[11]MTP!#REF!</definedName>
    <definedName name="_2STREO7">[17]MTP!#REF!</definedName>
    <definedName name="_2STREOA">[15]MTP!#REF!</definedName>
    <definedName name="_2SUCHA1">[15]MTP!#REF!</definedName>
    <definedName name="_2SUDO01">[11]MTP!#REF!</definedName>
    <definedName name="_2TDIA01">[11]MTP!#REF!</definedName>
    <definedName name="_2TDTD01">[11]MTP!#REF!</definedName>
    <definedName name="_2TRU121">[11]MTP!#REF!</definedName>
    <definedName name="_2TRU122">[11]MTP!#REF!</definedName>
    <definedName name="_2TRU141">[11]MTP!#REF!</definedName>
    <definedName name="_2TRU900">'[13]TNDN(CD207)'!#REF!</definedName>
    <definedName name="_2TU3100">[11]MTP!#REF!</definedName>
    <definedName name="_2TU6100">[11]MTP!#REF!</definedName>
    <definedName name="_2UCLEV1">[11]MTP!#REF!</definedName>
    <definedName name="_2UCLEV2">[16]MTP!#REF!</definedName>
    <definedName name="_2VTLT01">[11]MTP!#REF!</definedName>
    <definedName name="_3ABC501">[11]MTP!#REF!</definedName>
    <definedName name="_3ABC701">[11]MTP!#REF!</definedName>
    <definedName name="_3ABC951">[11]MTP!#REF!</definedName>
    <definedName name="_3BETON1">[15]MTP!#REF!</definedName>
    <definedName name="_3BLXMD">#REF!</definedName>
    <definedName name="_3BRANC1">[15]MTP!#REF!</definedName>
    <definedName name="_3BRANC3">[15]MTP!#REF!</definedName>
    <definedName name="_3BRANCH">[11]MTP!#REF!</definedName>
    <definedName name="_3BTHT01">[11]MTP!#REF!</definedName>
    <definedName name="_3BTHT02">[11]MTP!#REF!</definedName>
    <definedName name="_3BTHT11">[11]MTP!#REF!</definedName>
    <definedName name="_3CHAG01">[11]MTP!#REF!</definedName>
    <definedName name="_3CHAG02">[11]MTP!#REF!</definedName>
    <definedName name="_3CHAG03">[11]MTP!#REF!</definedName>
    <definedName name="_3CHAG04">[11]MTP!#REF!</definedName>
    <definedName name="_3CHDG01">[11]MTP!#REF!</definedName>
    <definedName name="_3CHDG02">[11]MTP!#REF!</definedName>
    <definedName name="_3CHDG03">[11]MTP!#REF!</definedName>
    <definedName name="_3CHDG04">[11]MTP!#REF!</definedName>
    <definedName name="_3CHSG01">[11]MTP!#REF!</definedName>
    <definedName name="_3CHSG02">[11]MTP!#REF!</definedName>
    <definedName name="_3CLHT01">[11]MTP!#REF!</definedName>
    <definedName name="_3CLHT02">[11]MTP!#REF!</definedName>
    <definedName name="_3CLHT03">[11]MTP!#REF!</definedName>
    <definedName name="_3COABC1">[11]MTP!#REF!</definedName>
    <definedName name="_3CPHA01">[11]MTP!#REF!</definedName>
    <definedName name="_3DA0001">[11]MTP!#REF!</definedName>
    <definedName name="_3DA0002">[11]MTP!#REF!</definedName>
    <definedName name="_3DALHT1">[15]MTP!#REF!</definedName>
    <definedName name="_3DALTHT">[15]MTP!#REF!</definedName>
    <definedName name="_3DATRU1">[15]MTP!#REF!</definedName>
    <definedName name="_3DCT001">[11]MTP!#REF!</definedName>
    <definedName name="_3DNVCD1">[15]MTP!#REF!</definedName>
    <definedName name="_3DUPLEX">[11]MTP!#REF!</definedName>
    <definedName name="_3FERRU1">[11]MTP!#REF!</definedName>
    <definedName name="_3FERRU2">[11]MTP!#REF!</definedName>
    <definedName name="_3KD3501">[11]MTP!#REF!</definedName>
    <definedName name="_3KD3502">[11]MTP!#REF!</definedName>
    <definedName name="_3KD3511">[11]MTP!#REF!</definedName>
    <definedName name="_3KD3801">[11]MTP!#REF!</definedName>
    <definedName name="_3KD4801">[11]MTP!#REF!</definedName>
    <definedName name="_3KD5011">[11]MTP!#REF!</definedName>
    <definedName name="_3KD7501">[11]MTP!#REF!</definedName>
    <definedName name="_3KD9501">[11]MTP!#REF!</definedName>
    <definedName name="_3KNABC1">[15]MTP!#REF!</definedName>
    <definedName name="_3KTABC1">[15]MTP!#REF!</definedName>
    <definedName name="_3LABC01">[11]MTP!#REF!</definedName>
    <definedName name="_3LONG01">[11]MTP!#REF!</definedName>
    <definedName name="_3LONG02">[11]MTP!#REF!</definedName>
    <definedName name="_3LONG03">[11]MTP!#REF!</definedName>
    <definedName name="_3LONG04">[11]MTP!#REF!</definedName>
    <definedName name="_3LSON01">[11]MTP!#REF!</definedName>
    <definedName name="_3LSON02">[11]MTP!#REF!</definedName>
    <definedName name="_3LSON03">[11]MTP!#REF!</definedName>
    <definedName name="_3LSON04">[11]MTP!#REF!</definedName>
    <definedName name="_3LSON05">[11]MTP!#REF!</definedName>
    <definedName name="_3LSON06">[11]MTP!#REF!</definedName>
    <definedName name="_3LSON07">[11]MTP!#REF!</definedName>
    <definedName name="_3LSON08">[11]MTP!#REF!</definedName>
    <definedName name="_3LSON09">[11]MTP!#REF!</definedName>
    <definedName name="_3LSON10">[11]MTP!#REF!</definedName>
    <definedName name="_3LSON11">[11]MTP!#REF!</definedName>
    <definedName name="_3LSON12">[11]MTP!#REF!</definedName>
    <definedName name="_3LSON13">[11]MTP!#REF!</definedName>
    <definedName name="_3LSON14">[11]MTP!#REF!</definedName>
    <definedName name="_3LSON15">[11]MTP!#REF!</definedName>
    <definedName name="_3LSON16">[11]MTP!#REF!</definedName>
    <definedName name="_3LSON17">[11]MTP!#REF!</definedName>
    <definedName name="_3LSON18">[11]MTP!#REF!</definedName>
    <definedName name="_3LSON19">[11]MTP!#REF!</definedName>
    <definedName name="_3MONG01">[11]MTP!#REF!</definedName>
    <definedName name="_3NAPABC">[15]MTP!#REF!</definedName>
    <definedName name="_3NEO001">[11]MTP!#REF!</definedName>
    <definedName name="_3NEO002">[11]MTP!#REF!</definedName>
    <definedName name="_3NOIBOC">[15]MTP!#REF!</definedName>
    <definedName name="_3PKABC1">[11]MTP!#REF!</definedName>
    <definedName name="_3PKHT01">[11]MTP!#REF!</definedName>
    <definedName name="_3QUARTD">[11]MTP!#REF!</definedName>
    <definedName name="_3RACK31">[11]MTP!#REF!</definedName>
    <definedName name="_3RACK41">[11]MTP!#REF!</definedName>
    <definedName name="_3TDABC1">[15]MTP!#REF!</definedName>
    <definedName name="_3TDIA01">[11]MTP!#REF!</definedName>
    <definedName name="_3TDIA02">[11]MTP!#REF!</definedName>
    <definedName name="_3TDIA03">[15]MTP!#REF!</definedName>
    <definedName name="_3TDIAHT">[15]MTP!#REF!</definedName>
    <definedName name="_3TDIATM">[15]MTP!#REF!</definedName>
    <definedName name="_3TRU091">[11]MTP!#REF!</definedName>
    <definedName name="_3TRU101">[11]MTP!#REF!</definedName>
    <definedName name="_3TRU102">[11]MTP!#REF!</definedName>
    <definedName name="_3TRU121">[11]MTP!#REF!</definedName>
    <definedName name="_3TRU731">[11]MTP!#REF!</definedName>
    <definedName name="_3TRU841">[11]MTP!#REF!</definedName>
    <definedName name="_3TRU842">[11]MTP!#REF!</definedName>
    <definedName name="_3TRU843">[11]MTP!#REF!</definedName>
    <definedName name="_3TU0601">[11]MTP!#REF!</definedName>
    <definedName name="_3TU0602">[11]MTP!#REF!</definedName>
    <definedName name="_3TU0603">[11]MTP!#REF!</definedName>
    <definedName name="_3TU0609">#REF!</definedName>
    <definedName name="_3TU0901">[11]MTP!#REF!</definedName>
    <definedName name="_3TU0902">[11]MTP!#REF!</definedName>
    <definedName name="_3TU0903">[11]MTP!#REF!</definedName>
    <definedName name="_4CDB095">[18]MTP!#REF!</definedName>
    <definedName name="_4CDB120">'[13]TNDN(CD207)'!#REF!</definedName>
    <definedName name="_4CDTT01">[11]MTP!#REF!</definedName>
    <definedName name="_4CNT050">[11]MTP!#REF!</definedName>
    <definedName name="_4CNT095">[11]MTP!#REF!</definedName>
    <definedName name="_4CNT150">[11]MTP!#REF!</definedName>
    <definedName name="_4CNT240">#REF!</definedName>
    <definedName name="_4CTL050">[11]MTP!#REF!</definedName>
    <definedName name="_4CTL095">[11]MTP!#REF!</definedName>
    <definedName name="_4CTL150">[11]MTP!#REF!</definedName>
    <definedName name="_4CTL240">#REF!</definedName>
    <definedName name="_4ED2062">[11]MTP!#REF!</definedName>
    <definedName name="_4ED2063">[11]MTP!#REF!</definedName>
    <definedName name="_4ED2064">[11]MTP!#REF!</definedName>
    <definedName name="_4FCO100">#REF!</definedName>
    <definedName name="_4FCO101">[11]MTP!#REF!</definedName>
    <definedName name="_4FCO200">[18]MTP!#REF!</definedName>
    <definedName name="_4GDDCN1">[18]MTP!#REF!</definedName>
    <definedName name="_4GIA101">[11]MTP!#REF!</definedName>
    <definedName name="_4GOIC01">[11]MTP!#REF!</definedName>
    <definedName name="_4HDCTT1">[11]MTP!#REF!</definedName>
    <definedName name="_4HDCTT2">[11]MTP!#REF!</definedName>
    <definedName name="_4HDCTT3">[11]MTP!#REF!</definedName>
    <definedName name="_4HDCTT4">#REF!</definedName>
    <definedName name="_4HNCTT1">[11]MTP!#REF!</definedName>
    <definedName name="_4HNCTT2">[11]MTP!#REF!</definedName>
    <definedName name="_4HNCTT3">[11]MTP!#REF!</definedName>
    <definedName name="_4HNCTT4">#REF!</definedName>
    <definedName name="_4KEPC01">[11]MTP!#REF!</definedName>
    <definedName name="_4LA1001">[18]MTP!#REF!</definedName>
    <definedName name="_4LBCO01">#REF!</definedName>
    <definedName name="_4OSLCN2">[18]MTP!#REF!</definedName>
    <definedName name="_4OSLCTT">#REF!</definedName>
    <definedName name="_4PKIECN">[18]MTP!#REF!</definedName>
    <definedName name="_4VATLT1">[18]MTP!#REF!</definedName>
    <definedName name="_5CNHT95">[11]MTP!#REF!</definedName>
    <definedName name="_5DNCNG1">[18]MTP!#REF!</definedName>
    <definedName name="_5DNCNG2">[15]MTP!#REF!</definedName>
    <definedName name="_5GOIC01">[11]MTP!#REF!</definedName>
    <definedName name="_5HDCHT1">[11]MTP!#REF!</definedName>
    <definedName name="_5KEPC01">[11]MTP!#REF!</definedName>
    <definedName name="_5ONHHT1">[15]MTP!#REF!</definedName>
    <definedName name="_5OSATHT">[15]MTP!#REF!</definedName>
    <definedName name="_5OSLCHT">[11]MTP!#REF!</definedName>
    <definedName name="_5TU120">[9]MTP!#REF!</definedName>
    <definedName name="_5TU130">[9]MTP!#REF!</definedName>
    <definedName name="_6BNTTTH">[17]MTP1!#REF!</definedName>
    <definedName name="_6DCTTBO">[17]MTP1!#REF!</definedName>
    <definedName name="_6DD24TT">[17]MTP1!#REF!</definedName>
    <definedName name="_6FCOTBU">[17]MTP1!#REF!</definedName>
    <definedName name="_6LATUBU">[17]MTP1!#REF!</definedName>
    <definedName name="_6SDTT24">[17]MTP1!#REF!</definedName>
    <definedName name="_6TBUDTT">[17]MTP1!#REF!</definedName>
    <definedName name="_6TDDDTT">[17]MTP1!#REF!</definedName>
    <definedName name="_6TLTTTH">[17]MTP1!#REF!</definedName>
    <definedName name="_6TUBUTT">[17]MTP1!#REF!</definedName>
    <definedName name="_6UCLVIS">[17]MTP1!#REF!</definedName>
    <definedName name="_7DNCABC">[17]MTP1!#REF!</definedName>
    <definedName name="_7HDCTBU">[17]MTP1!#REF!</definedName>
    <definedName name="_7PKTUBU">[17]MTP1!#REF!</definedName>
    <definedName name="_7TBHT20">[17]MTP1!#REF!</definedName>
    <definedName name="_7TBHT30">[17]MTP1!#REF!</definedName>
    <definedName name="_7TDCABC">[17]MTP1!#REF!</definedName>
    <definedName name="_A65700">'[3]MTO REV.2(ARMOR)'!#REF!</definedName>
    <definedName name="_A65800">'[3]MTO REV.2(ARMOR)'!#REF!</definedName>
    <definedName name="_A66000">'[3]MTO REV.2(ARMOR)'!#REF!</definedName>
    <definedName name="_A67000">'[3]MTO REV.2(ARMOR)'!#REF!</definedName>
    <definedName name="_A68000">'[3]MTO REV.2(ARMOR)'!#REF!</definedName>
    <definedName name="_A70000">'[3]MTO REV.2(ARMOR)'!#REF!</definedName>
    <definedName name="_A75000">'[3]MTO REV.2(ARMOR)'!#REF!</definedName>
    <definedName name="_A85000">'[3]MTO REV.2(ARMOR)'!#REF!</definedName>
    <definedName name="_abb91">[4]chitimc!#REF!</definedName>
    <definedName name="_CON1">#REF!</definedName>
    <definedName name="_CON2">#REF!</definedName>
    <definedName name="_CT250">'[4]dongia (2)'!#REF!</definedName>
    <definedName name="_dao1">'[5]CT Thang Mo'!$B$189:$H$189</definedName>
    <definedName name="_dao2">'[5]CT Thang Mo'!$B$161:$H$161</definedName>
    <definedName name="_dap2">'[5]CT Thang Mo'!$B$162:$H$162</definedName>
    <definedName name="_day1">'[6]Chiet tinh dz22'!#REF!</definedName>
    <definedName name="_day2">'[7]Chiet tinh dz35'!$H$3</definedName>
    <definedName name="_dbu1">'[5]CT Thang Mo'!#REF!</definedName>
    <definedName name="_dbu2">'[5]CT Thang Mo'!$B$93:$F$93</definedName>
    <definedName name="_ddn400">#REF!</definedName>
    <definedName name="_ddn600">#REF!</definedName>
    <definedName name="_dgt100">'[4]dongia (2)'!#REF!</definedName>
    <definedName name="_Fill" hidden="1">#REF!</definedName>
    <definedName name="_GID1">'[8]LKVL-CK-HT-GD1'!$A$4</definedName>
    <definedName name="_Key1" hidden="1">#REF!</definedName>
    <definedName name="_Key2" hidden="1">#REF!</definedName>
    <definedName name="_lap1">#REF!</definedName>
    <definedName name="_lap2">#REF!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sw70609">[9]MTP!#REF!</definedName>
    <definedName name="_TA1">[10]T1!$1:$1048576</definedName>
    <definedName name="_TA11">[10]T11!$1:$1048576</definedName>
    <definedName name="_TA12">[10]T12!$1:$1048576</definedName>
    <definedName name="_TA2">[10]T2!$1:$1048576</definedName>
    <definedName name="_TA3">[10]T3!$1:$1048576</definedName>
    <definedName name="_TA4">[10]T4!$1:$1048576</definedName>
    <definedName name="_TA5">[10]T5!$1:$1048576</definedName>
    <definedName name="_TA6">[10]T6!$1:$1048576</definedName>
    <definedName name="_TA7">[10]T7!$1:$1048576</definedName>
    <definedName name="_TA8">[10]T8!$1:$1048576</definedName>
    <definedName name="_TA9">[10]T9!$1:$1048576</definedName>
    <definedName name="_tc1">#REF!</definedName>
    <definedName name="_tc2">#REF!</definedName>
    <definedName name="_th100">'[4]dongia (2)'!#REF!</definedName>
    <definedName name="_TH160">'[4]dongia (2)'!#REF!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R250">'[4]dongia (2)'!#REF!</definedName>
    <definedName name="_tr375">[4]giathanh1!#REF!</definedName>
    <definedName name="_vc1">'[5]CT Thang Mo'!$B$34:$H$34</definedName>
    <definedName name="_vc2">'[5]CT Thang Mo'!$B$35:$H$35</definedName>
    <definedName name="_vc3">'[5]CT Thang Mo'!$B$36:$H$36</definedName>
    <definedName name="_VL100">#REF!</definedName>
    <definedName name="_VL200">#REF!</definedName>
    <definedName name="_VL250">#REF!</definedName>
    <definedName name="A">'[1]PNT-QUOT-#3'!#REF!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AA">'[19]MTL$-INTER'!#REF!</definedName>
    <definedName name="abc" hidden="1">{#N/A,#N/A,FALSE,"Chi tiÆt"}</definedName>
    <definedName name="AC120_">#REF!</definedName>
    <definedName name="AC35_">#REF!</definedName>
    <definedName name="AC50_">#REF!</definedName>
    <definedName name="AC70_">#REF!</definedName>
    <definedName name="AC95_">#REF!</definedName>
    <definedName name="ADAY">[20]TNHC!$I$15</definedName>
    <definedName name="ag142X42">[4]chitimc!#REF!</definedName>
    <definedName name="ag267N59">[4]chitimc!#REF!</definedName>
    <definedName name="All_Item">#REF!</definedName>
    <definedName name="ALPIN">#N/A</definedName>
    <definedName name="ALPJYOU">#N/A</definedName>
    <definedName name="ALPTOI">#N/A</definedName>
    <definedName name="AR_DL">#REF!</definedName>
    <definedName name="AR_HT">#REF!</definedName>
    <definedName name="ATRAM">[20]TNHC!$I$5</definedName>
    <definedName name="B">'[1]PNT-QUOT-#3'!#REF!</definedName>
    <definedName name="b_240">#REF!</definedName>
    <definedName name="b_280">#REF!</definedName>
    <definedName name="b_320">#REF!</definedName>
    <definedName name="bangciti">'[4]dongia (2)'!#REF!</definedName>
    <definedName name="BB">#REF!</definedName>
    <definedName name="bc">#REF!</definedName>
    <definedName name="BDAY">[20]TNHC!$J$15</definedName>
    <definedName name="bdht15nc">[4]gtrinh!#REF!</definedName>
    <definedName name="bdht15vl">[4]gtrinh!#REF!</definedName>
    <definedName name="bdht25nc">[4]gtrinh!#REF!</definedName>
    <definedName name="bdht25vl">[4]gtrinh!#REF!</definedName>
    <definedName name="bdht325nc">[4]gtrinh!#REF!</definedName>
    <definedName name="bdht325vl">[4]gtrinh!#REF!</definedName>
    <definedName name="blkh">#REF!</definedName>
    <definedName name="blkh1">#REF!</definedName>
    <definedName name="BOQ">#REF!</definedName>
    <definedName name="BTLT1pm">#REF!</definedName>
    <definedName name="BTLT3pm">#REF!</definedName>
    <definedName name="BTLTct">#REF!</definedName>
    <definedName name="BTLTHTDL">#REF!</definedName>
    <definedName name="BTLTHTHH">#REF!</definedName>
    <definedName name="BTRAM">[20]TNHC!$J$5</definedName>
    <definedName name="BVCISUMMARY">#REF!</definedName>
    <definedName name="C_">#REF!</definedName>
    <definedName name="CABLE2">'[21]MTO REV.0'!$A$1:$Q$570</definedName>
    <definedName name="cap">#REF!</definedName>
    <definedName name="cap0.7">#REF!</definedName>
    <definedName name="capdat">#REF!</definedName>
    <definedName name="Category_All">#REF!</definedName>
    <definedName name="CATIN">#N/A</definedName>
    <definedName name="CATJYOU">#N/A</definedName>
    <definedName name="CATREC">#N/A</definedName>
    <definedName name="CATSYU">#N/A</definedName>
    <definedName name="CC">#REF!</definedName>
    <definedName name="CCNK">[22]QMCT!#REF!</definedName>
    <definedName name="CCS">#REF!</definedName>
    <definedName name="CDAY">[20]TNHC!$K$15</definedName>
    <definedName name="CDD">#REF!</definedName>
    <definedName name="CDDD">#REF!</definedName>
    <definedName name="CDDD1P">#REF!</definedName>
    <definedName name="CDDD1PHA">#REF!</definedName>
    <definedName name="CDDD3PHA">#REF!</definedName>
    <definedName name="cgionc">'[4]lam-moi'!#REF!</definedName>
    <definedName name="cgiovl">'[4]lam-moi'!#REF!</definedName>
    <definedName name="CH">#REF!</definedName>
    <definedName name="chang1pm">#REF!</definedName>
    <definedName name="chang3pm">#REF!</definedName>
    <definedName name="changct">#REF!</definedName>
    <definedName name="changht">#REF!</definedName>
    <definedName name="changHTDL">#REF!</definedName>
    <definedName name="changHTHH">#REF!</definedName>
    <definedName name="chhtnc">'[4]lam-moi'!#REF!</definedName>
    <definedName name="chhtvl">'[4]lam-moi'!#REF!</definedName>
    <definedName name="CHITIET">#REF!</definedName>
    <definedName name="chnc">'[4]lam-moi'!#REF!</definedName>
    <definedName name="chvl">'[4]lam-moi'!#REF!</definedName>
    <definedName name="citidd">'[4]dongia (2)'!#REF!</definedName>
    <definedName name="CK">#REF!</definedName>
    <definedName name="cknc">'[4]lam-moi'!#REF!</definedName>
    <definedName name="ckvl">'[4]lam-moi'!#REF!</definedName>
    <definedName name="CL">#REF!</definedName>
    <definedName name="CLTMP">[22]QMCT!#REF!</definedName>
    <definedName name="clvc">#REF!</definedName>
    <definedName name="clvc1">[4]chitiet!$D$3</definedName>
    <definedName name="CLVC3">0.1</definedName>
    <definedName name="CLVC35">#REF!</definedName>
    <definedName name="CLVCTB">#REF!</definedName>
    <definedName name="CLVL">#REF!</definedName>
    <definedName name="CLyTC">[23]ThongSo!$C$11</definedName>
    <definedName name="CN3p">'[24]TONGKE3p '!$X$295</definedName>
    <definedName name="COAT">'[1]PNT-QUOT-#3'!#REF!</definedName>
    <definedName name="Cöï_ly_vaän_chuyeãn">#REF!</definedName>
    <definedName name="CÖÏ_LY_VAÄN_CHUYEÅN">#REF!</definedName>
    <definedName name="COMMON">#REF!</definedName>
    <definedName name="CON_EQP_COS">#REF!</definedName>
    <definedName name="CON_EQP_COST">#REF!</definedName>
    <definedName name="cong1x15">[4]giathanh1!#REF!</definedName>
    <definedName name="CONST_EQ">#REF!</definedName>
    <definedName name="Cot_thep">[25]Du_lieu!$C$19</definedName>
    <definedName name="COVER">#REF!</definedName>
    <definedName name="CPC">#REF!</definedName>
    <definedName name="cplhsmt">[26]!cplhsmt</definedName>
    <definedName name="cptdhsmt">[26]!cptdhsmt</definedName>
    <definedName name="cptdtdt">[26]!cptdtdt</definedName>
    <definedName name="cptdtkkt">[26]!cptdtkkt</definedName>
    <definedName name="CPVC100">'[27]TONG HOP VL-NC'!#REF!</definedName>
    <definedName name="CPVC1KM">'[28]TH VL, NC, DDHT Thanhphuoc'!$J$19</definedName>
    <definedName name="CPVC35">#REF!</definedName>
    <definedName name="CPVCDN">#REF!</definedName>
    <definedName name="CRD">#REF!</definedName>
    <definedName name="_xlnm.Criteria">[29]SILICATE!#REF!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tdn9697">#REF!</definedName>
    <definedName name="cti3x15">[4]giathanh1!#REF!</definedName>
    <definedName name="CTRAM">[20]TNHC!$K$5</definedName>
    <definedName name="culy1">[4]DONGIA!#REF!</definedName>
    <definedName name="culy2">[4]DONGIA!#REF!</definedName>
    <definedName name="culy3">[4]DONGIA!#REF!</definedName>
    <definedName name="culy4">[4]DONGIA!#REF!</definedName>
    <definedName name="culy5">[4]DONGIA!#REF!</definedName>
    <definedName name="cuoc">[4]DONGIA!#REF!</definedName>
    <definedName name="CURRENCY">#REF!</definedName>
    <definedName name="cv">[30]gvl!$N$17</definedName>
    <definedName name="CX">#REF!</definedName>
    <definedName name="cxhtnc">'[4]lam-moi'!#REF!</definedName>
    <definedName name="cxhtvl">'[4]lam-moi'!#REF!</definedName>
    <definedName name="cxnc">'[4]lam-moi'!#REF!</definedName>
    <definedName name="cxvl">'[4]lam-moi'!#REF!</definedName>
    <definedName name="cxxnc">'[4]lam-moi'!#REF!</definedName>
    <definedName name="cxxvl">'[4]lam-moi'!#REF!</definedName>
    <definedName name="d">{"Thuxm2.xls","Sheet1"}</definedName>
    <definedName name="D_7101A_B">#REF!</definedName>
    <definedName name="D1x49">[4]chitimc!#REF!</definedName>
    <definedName name="D1x49x49">[4]chitimc!#REF!</definedName>
    <definedName name="d24nc">'[4]lam-moi'!#REF!</definedName>
    <definedName name="d24vl">'[4]lam-moi'!#REF!</definedName>
    <definedName name="daotd">'[5]CT Thang Mo'!$B$323:$H$323</definedName>
    <definedName name="dap">'[5]CT Thang Mo'!$B$39:$H$39</definedName>
    <definedName name="daptd">'[5]CT Thang Mo'!$B$324:$H$324</definedName>
    <definedName name="data">#REF!</definedName>
    <definedName name="DATA_DATA2_List">#REF!</definedName>
    <definedName name="_xlnm.Database">#REF!</definedName>
    <definedName name="DATACS">#REF!</definedName>
    <definedName name="datactao">#REF!</definedName>
    <definedName name="DataFilter">[31]!DataFilter</definedName>
    <definedName name="DATAHT">'[32]DATA HT'!$A$3:$T$11</definedName>
    <definedName name="DataSort">[31]!DataSort</definedName>
    <definedName name="DD">#REF!</definedName>
    <definedName name="dd1pnc">[4]chitiet!$G$404</definedName>
    <definedName name="dd1pvl">[4]chitiet!$G$383</definedName>
    <definedName name="dd1x2">[30]gvl!$N$9</definedName>
    <definedName name="dd3pctnc">'[4]lam-moi'!#REF!</definedName>
    <definedName name="dd3pctvl">'[4]lam-moi'!#REF!</definedName>
    <definedName name="dd3plmvl">'[4]lam-moi'!#REF!</definedName>
    <definedName name="dd3pnc">'[4]lam-moi'!#REF!</definedName>
    <definedName name="dd3pvl">'[4]lam-moi'!#REF!</definedName>
    <definedName name="DDAY">#REF!</definedName>
    <definedName name="ddddd">{"Thuxm2.xls","Sheet1"}</definedName>
    <definedName name="ddhtnc">'[4]lam-moi'!#REF!</definedName>
    <definedName name="ddhtvl">'[4]lam-moi'!#REF!</definedName>
    <definedName name="ddt2nc">[4]gtrinh!#REF!</definedName>
    <definedName name="ddt2vl">[4]gtrinh!#REF!</definedName>
    <definedName name="ddtd3pnc">'[4]thao-go'!#REF!</definedName>
    <definedName name="ddtt1pnc">[33]CHITIET!$G$530</definedName>
    <definedName name="ddtt1pvl">[33]CHITIET!$G$526</definedName>
    <definedName name="ddtt3pnc">[33]CHITIET!$G$522</definedName>
    <definedName name="ddtt3pvl">[33]CHITIET!$G$518</definedName>
    <definedName name="DG">[34]DG!$A$3:$F$236</definedName>
    <definedName name="dggia">#REF!</definedName>
    <definedName name="DGM">[4]DONGIA!$A$453:$F$459</definedName>
    <definedName name="DGNC">#REF!</definedName>
    <definedName name="DGNCTT">[35]dnc4!$A$3:$F$329</definedName>
    <definedName name="dgth">[36]CHITIET!$A$163:$S$984</definedName>
    <definedName name="DGTH1">[4]DONGIA!$A$414:$G$452</definedName>
    <definedName name="dgth2">[4]DONGIA!$A$414:$G$439</definedName>
    <definedName name="DGTR">[37]DONGIA!$A$646:$I$770</definedName>
    <definedName name="DGTV">#REF!</definedName>
    <definedName name="dgvc">#REF!</definedName>
    <definedName name="DGVL">[37]DONGIA!$A$5:$F$366</definedName>
    <definedName name="DGVL1">[4]DONGIA!$A$5:$F$235</definedName>
    <definedName name="DGVT">#REF!</definedName>
    <definedName name="DL15HT">'[8]TONGKE-HT'!#REF!</definedName>
    <definedName name="DL16HT">'[8]TONGKE-HT'!#REF!</definedName>
    <definedName name="DL19HT">'[8]TONGKE-HT'!#REF!</definedName>
    <definedName name="DL20HT">'[8]TONGKE-HT'!#REF!</definedName>
    <definedName name="DLCC">#REF!</definedName>
    <definedName name="DM">#REF!</definedName>
    <definedName name="dobt">#REF!</definedName>
    <definedName name="DON_giA">'[38]DON GIA CAN THO'!$A$4:$F$196</definedName>
    <definedName name="dongia">[39]DG!$A$4:$I$584</definedName>
    <definedName name="dongia1">[40]dongia!$A$4:$I$771</definedName>
    <definedName name="DS1p1vc">#REF!</definedName>
    <definedName name="ds1p2nc">#REF!</definedName>
    <definedName name="ds1p2vc">#REF!</definedName>
    <definedName name="ds1p2vl">#REF!</definedName>
    <definedName name="ds1pnc">#REF!</definedName>
    <definedName name="ds1pvl">#REF!</definedName>
    <definedName name="ds3pctnc">#REF!</definedName>
    <definedName name="ds3pctvc">#REF!</definedName>
    <definedName name="ds3pctvl">#REF!</definedName>
    <definedName name="ds3pmnc">#REF!</definedName>
    <definedName name="ds3pmvc">#REF!</definedName>
    <definedName name="ds3pmvl">#REF!</definedName>
    <definedName name="ds3pnc">#REF!</definedName>
    <definedName name="ds3pvl">#REF!</definedName>
    <definedName name="dsct3pnc">#REF!</definedName>
    <definedName name="dsct3pvl">#REF!</definedName>
    <definedName name="DSPK1p1nc">#REF!</definedName>
    <definedName name="DSPK1p1vl">#REF!</definedName>
    <definedName name="DSPK1pnc">#REF!</definedName>
    <definedName name="DSPK1pvl">#REF!</definedName>
    <definedName name="DSTD_Clear">[0]!DSTD_Clear</definedName>
    <definedName name="DSUMDATA">#REF!</definedName>
    <definedName name="duong1">[4]DONGIA!#REF!</definedName>
    <definedName name="duong2">[4]DONGIA!#REF!</definedName>
    <definedName name="duong3">[4]DONGIA!#REF!</definedName>
    <definedName name="duong4">[4]DONGIA!#REF!</definedName>
    <definedName name="duong5">[4]DONGIA!#REF!</definedName>
    <definedName name="_xlnm.Extract">[29]SILICATE!#REF!</definedName>
    <definedName name="f">#REF!</definedName>
    <definedName name="f92F56">[4]dtxl!#REF!</definedName>
    <definedName name="FACTOR">#REF!</definedName>
    <definedName name="fghfhfh">BTRAM</definedName>
    <definedName name="FP">'[1]COAT&amp;WRAP-QIOT-#3'!#REF!</definedName>
    <definedName name="Full">[22]QMCT!#REF!</definedName>
    <definedName name="G">#REF!</definedName>
    <definedName name="gcm">'[41]gia vt,nc,may'!$H$7:$I$17</definedName>
    <definedName name="gh">{"Thuxm2.xls","Sheet1"}</definedName>
    <definedName name="GIA">#REF!</definedName>
    <definedName name="GIA_TN">[42]dongia_tn!$B$8:$H$310</definedName>
    <definedName name="giaca">'[43]dg-VTu'!$C$6:$F$55</definedName>
    <definedName name="GIAVLIEUTN">#REF!</definedName>
    <definedName name="gl3p">#REF!</definedName>
    <definedName name="gnc">'[41]gia vt,nc,may'!$E$7:$F$12</definedName>
    <definedName name="GoBack">[31]Sheet1!GoBack</definedName>
    <definedName name="GPT_GROUNDING_PT">'[44]NEW-PANEL'!#REF!</definedName>
    <definedName name="gsktxd">[26]!gsktxd</definedName>
    <definedName name="gvt">'[41]gia vt,nc,may'!$B$7:$C$159</definedName>
    <definedName name="h">#REF!</definedName>
    <definedName name="HDCCT">[22]QMCT!#REF!</definedName>
    <definedName name="HDCD">[22]QMCT!#REF!</definedName>
    <definedName name="Heä_soá_laép_xaø_H">1.7</definedName>
    <definedName name="heä_soá_sình_laày">#REF!</definedName>
    <definedName name="HH15HT">'[8]TONGKE-HT'!#REF!</definedName>
    <definedName name="HH16HT">'[8]TONGKE-HT'!#REF!</definedName>
    <definedName name="HH19HT">'[8]TONGKE-HT'!#REF!</definedName>
    <definedName name="HH20HT">'[8]TONGKE-HT'!#REF!</definedName>
    <definedName name="Hinh_thuc">"bangtra"</definedName>
    <definedName name="HOAI">#REF!</definedName>
    <definedName name="HOME_MANP">#REF!</definedName>
    <definedName name="HOMEOFFICE_COST">#REF!</definedName>
    <definedName name="HSCT3">0.1</definedName>
    <definedName name="hsdc">#REF!</definedName>
    <definedName name="hsdc1">#REF!</definedName>
    <definedName name="HSDD">[45]phuluc1!#REF!</definedName>
    <definedName name="HSDN">#REF!</definedName>
    <definedName name="HSHH">#REF!</definedName>
    <definedName name="HSHHUT">#REF!</definedName>
    <definedName name="hskd">#REF!</definedName>
    <definedName name="hskk">#REF!</definedName>
    <definedName name="hskk1">[4]chitiet!$D$4</definedName>
    <definedName name="HSKK35">#REF!</definedName>
    <definedName name="hslx">#REF!</definedName>
    <definedName name="hslxh">#REF!</definedName>
    <definedName name="HSLXP">#REF!</definedName>
    <definedName name="HSNC">[25]Du_lieu!$C$6</definedName>
    <definedName name="HSSL">#REF!</definedName>
    <definedName name="HSVC1">#REF!</definedName>
    <definedName name="HSVC2">#REF!</definedName>
    <definedName name="HSVC3">#REF!</definedName>
    <definedName name="ht25nc">'[4]lam-moi'!#REF!</definedName>
    <definedName name="ht25vl">'[4]lam-moi'!#REF!</definedName>
    <definedName name="ht325nc">'[4]lam-moi'!#REF!</definedName>
    <definedName name="ht325vl">'[4]lam-moi'!#REF!</definedName>
    <definedName name="ht37k">'[4]lam-moi'!#REF!</definedName>
    <definedName name="ht37nc">'[4]lam-moi'!#REF!</definedName>
    <definedName name="ht50nc">'[4]lam-moi'!#REF!</definedName>
    <definedName name="ht50vl">'[4]lam-moi'!#REF!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I2É6">[4]chitimc!#REF!</definedName>
    <definedName name="IDLAB_COST">#REF!</definedName>
    <definedName name="IND_LAB">#REF!</definedName>
    <definedName name="INDMANP">#REF!</definedName>
    <definedName name="IO">'[1]COAT&amp;WRAP-QIOT-#3'!#REF!</definedName>
    <definedName name="j">#REF!</definedName>
    <definedName name="K">#REF!</definedName>
    <definedName name="K_1">[46]!K_1</definedName>
    <definedName name="K_2">[46]!K_2</definedName>
    <definedName name="k2b">#REF!</definedName>
    <definedName name="KHOILUONGTL">[47]TienLuong!$Q$7:$Q$2175</definedName>
    <definedName name="kldd1p">'[4]#REF'!#REF!</definedName>
    <definedName name="kldd3p">'[4]lam-moi'!#REF!</definedName>
    <definedName name="KLVANKHUON">#REF!</definedName>
    <definedName name="KLVLD">[48]ChiTietDZ!$I$8:$I$1296</definedName>
    <definedName name="KLVLD1">[48]VuaBT!$H$7:$H$63</definedName>
    <definedName name="kmong">[4]giathanh1!#REF!</definedName>
    <definedName name="kp1ph">#REF!</definedName>
    <definedName name="KVC">#REF!</definedName>
    <definedName name="L">#REF!</definedName>
    <definedName name="lapa">'[5]CT Thang Mo'!$B$350:$H$350</definedName>
    <definedName name="lapb">'[5]CT Thang Mo'!$B$370:$H$370</definedName>
    <definedName name="lapc">'[5]CT Thang Mo'!$B$390:$H$390</definedName>
    <definedName name="lbcnckt">[49]!lbcnckt</definedName>
    <definedName name="Lmk">#REF!</definedName>
    <definedName name="LN">#REF!</definedName>
    <definedName name="LOAI">#REF!</definedName>
    <definedName name="loctc1">#REF!</definedName>
    <definedName name="loctc2">#REF!</definedName>
    <definedName name="locvc">#REF!</definedName>
    <definedName name="locvl">#REF!</definedName>
    <definedName name="lVC">#REF!</definedName>
    <definedName name="m">#REF!</definedName>
    <definedName name="M102bnnc">#REF!</definedName>
    <definedName name="M102bnvl">#REF!</definedName>
    <definedName name="m10aamtc">[50]HT!#REF!</definedName>
    <definedName name="M10aanc">#REF!</definedName>
    <definedName name="M10aavc">#REF!</definedName>
    <definedName name="M10aavl">#REF!</definedName>
    <definedName name="m10anc">'[4]lam-moi'!#REF!</definedName>
    <definedName name="m10avl">'[4]lam-moi'!#REF!</definedName>
    <definedName name="M10banc">#REF!</definedName>
    <definedName name="M10bavl">#REF!</definedName>
    <definedName name="M122bnnc">'[51]CHITIET VL-NC'!$G$141</definedName>
    <definedName name="M122bnvl">'[51]CHITIET VL-NC'!$G$136</definedName>
    <definedName name="m12aanc">'[4]lam-moi'!#REF!</definedName>
    <definedName name="M12aavl">#REF!</definedName>
    <definedName name="m12anc">'[4]lam-moi'!#REF!</definedName>
    <definedName name="m12avl">'[4]lam-moi'!#REF!</definedName>
    <definedName name="M12ba3p">#REF!</definedName>
    <definedName name="M12banc">#REF!</definedName>
    <definedName name="M12bavl">#REF!</definedName>
    <definedName name="M12bb1p">#REF!</definedName>
    <definedName name="M12bbnc">#REF!</definedName>
    <definedName name="M12bbvl">#REF!</definedName>
    <definedName name="M12bnnc">#REF!</definedName>
    <definedName name="M12bnvl">#REF!</definedName>
    <definedName name="M12cbnc">'[51]CHITIET VL-NC'!$G$222</definedName>
    <definedName name="M12cbvl">'[51]CHITIET VL-NC'!$G$217</definedName>
    <definedName name="M142bnnc">'[51]CHITIET VL-NC'!$G$162</definedName>
    <definedName name="M142bnvl">'[51]CHITIET VL-NC'!$G$157</definedName>
    <definedName name="M14bb1p">#REF!</definedName>
    <definedName name="M14bbnc">#REF!</definedName>
    <definedName name="M14bbvc">#REF!</definedName>
    <definedName name="M14bbvl">#REF!</definedName>
    <definedName name="M8a">#REF!</definedName>
    <definedName name="M8aa">#REF!</definedName>
    <definedName name="m8aanc">#REF!</definedName>
    <definedName name="m8aavl">#REF!</definedName>
    <definedName name="m8amtc">[50]HT!#REF!</definedName>
    <definedName name="m8anc">'[4]lam-moi'!#REF!</definedName>
    <definedName name="m8avl">'[4]lam-moi'!#REF!</definedName>
    <definedName name="Ma3pnc">#REF!</definedName>
    <definedName name="Ma3pvl">#REF!</definedName>
    <definedName name="Maa3pnc">#REF!</definedName>
    <definedName name="Maa3pvl">#REF!</definedName>
    <definedName name="MADONGIA">[47]TienLuong!$F$6:$F$2175</definedName>
    <definedName name="MAJ_CON_EQP">#REF!</definedName>
    <definedName name="MAT">'[1]COAT&amp;WRAP-QIOT-#3'!#REF!</definedName>
    <definedName name="MAVANKHUON">#REF!</definedName>
    <definedName name="MAVL">'[52]Dinh Muc VT'!$F$4:$F$848</definedName>
    <definedName name="MAVLD">[48]ChiTietDZ!$D$8:$D$1296</definedName>
    <definedName name="MAVLD1">[48]VuaBT!$B$7:$B$63</definedName>
    <definedName name="Mba1p">#REF!</definedName>
    <definedName name="Mba3p">#REF!</definedName>
    <definedName name="Mbb3p">#REF!</definedName>
    <definedName name="Mbn1p">'[53]TDTKP (2)'!$L$290</definedName>
    <definedName name="MBnc">#REF!</definedName>
    <definedName name="MBvl">#REF!</definedName>
    <definedName name="MF">'[1]COAT&amp;WRAP-QIOT-#3'!#REF!</definedName>
    <definedName name="mmm">[4]giathanh1!#REF!</definedName>
    <definedName name="Module1.cplhsmt">[49]!Module1.cplhsmt</definedName>
    <definedName name="Module1.cptdhsmt">[49]!Module1.cptdhsmt</definedName>
    <definedName name="Module1.cptdtdt">[49]!Module1.cptdtdt</definedName>
    <definedName name="Module1.cptdtkkt">[49]!Module1.cptdtkkt</definedName>
    <definedName name="Module1.gsktxd">[49]!Module1.gsktxd</definedName>
    <definedName name="Module1.qlda">[49]!Module1.qlda</definedName>
    <definedName name="Module1.tinhqt">[49]!Module1.tinhqt</definedName>
    <definedName name="mong1pm">#REF!</definedName>
    <definedName name="mong3pm">#REF!</definedName>
    <definedName name="mongct">#REF!</definedName>
    <definedName name="monght">#REF!</definedName>
    <definedName name="mongHTDL">#REF!</definedName>
    <definedName name="mongHTHH">#REF!</definedName>
    <definedName name="mongneo1pm">#REF!</definedName>
    <definedName name="mongneo3pm">#REF!</definedName>
    <definedName name="mongneoct">#REF!</definedName>
    <definedName name="mongneoht">#REF!</definedName>
    <definedName name="mongneoHTDL">#REF!</definedName>
    <definedName name="mongneoHTHH">#REF!</definedName>
    <definedName name="mp1x25">'[4]dongia (2)'!#REF!</definedName>
    <definedName name="MSCT">#REF!</definedName>
    <definedName name="MTC">#REF!</definedName>
    <definedName name="MTC1P">#REF!</definedName>
    <definedName name="MTC3P">#REF!</definedName>
    <definedName name="MTCHC">[54]TNHCHINH!$K$38</definedName>
    <definedName name="MTCMB">#REF!</definedName>
    <definedName name="MTMAC12">#REF!</definedName>
    <definedName name="mtr">'[4]TH XL'!#REF!</definedName>
    <definedName name="mtram">#REF!</definedName>
    <definedName name="n">#REF!</definedName>
    <definedName name="N_v1">[55]phantichvt!#REF!</definedName>
    <definedName name="N_v2">[55]phantichvt!#REF!</definedName>
    <definedName name="N_v4">[55]phantichvt!#REF!</definedName>
    <definedName name="n_v5">#REF!</definedName>
    <definedName name="N1IN">'[24]TONGKE3p '!$U$295</definedName>
    <definedName name="n1pig">#REF!</definedName>
    <definedName name="N1pIGnc">#REF!</definedName>
    <definedName name="N1pIGvc">#REF!</definedName>
    <definedName name="N1pIGvl">#REF!</definedName>
    <definedName name="n1pind">#REF!</definedName>
    <definedName name="N1pINDnc">#REF!</definedName>
    <definedName name="N1pINDvc">#REF!</definedName>
    <definedName name="N1pINDvl">#REF!</definedName>
    <definedName name="n1ping">#REF!</definedName>
    <definedName name="N1pINGnc">#REF!</definedName>
    <definedName name="N1pINGvc">#REF!</definedName>
    <definedName name="N1pINGvl">#REF!</definedName>
    <definedName name="n1pint">#REF!</definedName>
    <definedName name="N1pINTnc">#REF!</definedName>
    <definedName name="N1pINTvc">#REF!</definedName>
    <definedName name="N1pINTvl">#REF!</definedName>
    <definedName name="N1pNLnc">#REF!</definedName>
    <definedName name="N1pNLvc">#REF!</definedName>
    <definedName name="N1pNLvl">#REF!</definedName>
    <definedName name="n24nc">'[4]lam-moi'!#REF!</definedName>
    <definedName name="n24vl">'[4]lam-moi'!#REF!</definedName>
    <definedName name="n2mignc">'[4]lam-moi'!#REF!</definedName>
    <definedName name="n2migvl">'[4]lam-moi'!#REF!</definedName>
    <definedName name="n2min1nc">'[4]lam-moi'!#REF!</definedName>
    <definedName name="n2min1vl">'[4]lam-moi'!#REF!</definedName>
    <definedName name="Ñaép_ñaát">#REF!</definedName>
    <definedName name="Ñaøo_ñaát_tieáp_ñòa">#REF!</definedName>
    <definedName name="nc">#REF!</definedName>
    <definedName name="nc1nc">'[4]lam-moi'!#REF!</definedName>
    <definedName name="NC1P">#REF!</definedName>
    <definedName name="nc1vl">'[4]lam-moi'!#REF!</definedName>
    <definedName name="nc24nc">'[4]lam-moi'!#REF!</definedName>
    <definedName name="nc24vl">'[4]lam-moi'!#REF!</definedName>
    <definedName name="NC3P">#REF!</definedName>
    <definedName name="NCBD100">#REF!</definedName>
    <definedName name="NCBD200">#REF!</definedName>
    <definedName name="NCBD250">#REF!</definedName>
    <definedName name="NCcap0.7">#REF!</definedName>
    <definedName name="NCcap1">#REF!</definedName>
    <definedName name="NCCT3p">#REF!</definedName>
    <definedName name="ncdd">'[4]TH XL'!#REF!</definedName>
    <definedName name="NCDD2">'[4]TH XL'!#REF!</definedName>
    <definedName name="NCHC">[54]TNHCHINH!$J$38</definedName>
    <definedName name="NCLX">[56]Sheet2!#REF!</definedName>
    <definedName name="nctr">'[4]TH XL'!#REF!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HAÂN_COÂNG">BTRAM</definedName>
    <definedName name="nhn">#REF!</definedName>
    <definedName name="nhnnc">'[4]lam-moi'!#REF!</definedName>
    <definedName name="nhnvl">'[4]lam-moi'!#REF!</definedName>
    <definedName name="Ñieän_Löïc_Ñoàng_Thaùp">#REF!</definedName>
    <definedName name="nig">#REF!</definedName>
    <definedName name="NIG13p">'[24]TONGKE3p '!$T$295</definedName>
    <definedName name="nig1p">#REF!</definedName>
    <definedName name="nig3p">#REF!</definedName>
    <definedName name="nightnc">[4]gtrinh!#REF!</definedName>
    <definedName name="nightvl">[4]gtrinh!#REF!</definedName>
    <definedName name="NIGnc">#REF!</definedName>
    <definedName name="nignc1p">#REF!</definedName>
    <definedName name="nignc3p">[57]BETON!#REF!</definedName>
    <definedName name="NIGvc">#REF!</definedName>
    <definedName name="NIGvl">#REF!</definedName>
    <definedName name="nigvl1p">#REF!</definedName>
    <definedName name="nigvl3p">[57]BETON!#REF!</definedName>
    <definedName name="nin">#REF!</definedName>
    <definedName name="nin14nc3p">[57]BETON!#REF!</definedName>
    <definedName name="nin14vl3p">[57]BETON!#REF!</definedName>
    <definedName name="nin1903p">#REF!</definedName>
    <definedName name="NIN190nc">#REF!</definedName>
    <definedName name="nin190nc3p">[57]BETON!#REF!</definedName>
    <definedName name="NIN190vl">#REF!</definedName>
    <definedName name="nin190vl3p">[57]BETON!#REF!</definedName>
    <definedName name="nin1pnc">'[4]lam-moi'!#REF!</definedName>
    <definedName name="nin1pvl">'[4]lam-moi'!#REF!</definedName>
    <definedName name="nin2903p">[53]TONGKE3p!$Y$110</definedName>
    <definedName name="nin290nc3p">[57]BETON!#REF!</definedName>
    <definedName name="nin290vl3p">[57]BETON!#REF!</definedName>
    <definedName name="nin3p">#REF!</definedName>
    <definedName name="nind">#REF!</definedName>
    <definedName name="nind1p">#REF!</definedName>
    <definedName name="nind3p">#REF!</definedName>
    <definedName name="NINDnc">#REF!</definedName>
    <definedName name="nindnc1p">#REF!</definedName>
    <definedName name="nindnc3p">[57]BETON!#REF!</definedName>
    <definedName name="NINDvc">#REF!</definedName>
    <definedName name="NINDvl">#REF!</definedName>
    <definedName name="nindvl1p">#REF!</definedName>
    <definedName name="nindvl3p">[57]BETON!#REF!</definedName>
    <definedName name="ning1p">#REF!</definedName>
    <definedName name="ningnc1p">#REF!</definedName>
    <definedName name="ningvl1p">#REF!</definedName>
    <definedName name="NINnc">#REF!</definedName>
    <definedName name="ninnc3p">[57]BETON!#REF!</definedName>
    <definedName name="nint1p">#REF!</definedName>
    <definedName name="nintnc1p">#REF!</definedName>
    <definedName name="nintvl1p">#REF!</definedName>
    <definedName name="NINvc">#REF!</definedName>
    <definedName name="NINvl">#REF!</definedName>
    <definedName name="ninvl3p">[57]BETON!#REF!</definedName>
    <definedName name="nl">#REF!</definedName>
    <definedName name="NL12nc">#REF!</definedName>
    <definedName name="NL12vl">#REF!</definedName>
    <definedName name="nl1p">#REF!</definedName>
    <definedName name="nl3p">#REF!</definedName>
    <definedName name="nlht">#REF!</definedName>
    <definedName name="nlmtc">'[58]CHITIET VL-NCHT1 (2)'!#REF!</definedName>
    <definedName name="nlnc">'[4]lam-moi'!#REF!</definedName>
    <definedName name="nlnc3p">'[59]CHITIET VL-NC-TT1p'!$G$260</definedName>
    <definedName name="nlnc3pha">'[53]CHITIET VL-NC-DDTT3PHA '!$G$426</definedName>
    <definedName name="NLTK1p">#REF!</definedName>
    <definedName name="nlvl">'[4]lam-moi'!#REF!</definedName>
    <definedName name="nlvl1">[4]chitiet!$G$302</definedName>
    <definedName name="nlvl3p">'[53]CHITIET VL-NC-TT1p'!$G$245</definedName>
    <definedName name="nn">#REF!</definedName>
    <definedName name="nn1p">#REF!</definedName>
    <definedName name="nn3p">#REF!</definedName>
    <definedName name="nnnc">'[4]lam-moi'!#REF!</definedName>
    <definedName name="nnnc3p">[57]BETON!#REF!</definedName>
    <definedName name="nnvl">'[4]lam-moi'!#REF!</definedName>
    <definedName name="nnvl3p">[57]BETON!#REF!</definedName>
    <definedName name="NToS">[60]!NToS</definedName>
    <definedName name="nuoc">[30]gvl!$N$38</definedName>
    <definedName name="nx">#REF!</definedName>
    <definedName name="nxmtc">'[58]CHITIET VL-NCHT1 (2)'!#REF!</definedName>
    <definedName name="osc">#REF!</definedName>
    <definedName name="OTHER_PANEL">'[44]NEW-PANEL'!#REF!</definedName>
    <definedName name="P">'[1]PNT-QUOT-#3'!#REF!</definedName>
    <definedName name="PEJM">'[1]COAT&amp;WRAP-QIOT-#3'!#REF!</definedName>
    <definedName name="PF">'[1]PNT-QUOT-#3'!#REF!</definedName>
    <definedName name="PK">#REF!</definedName>
    <definedName name="PL_???___P.B.___REST_P.B._????">'[44]NEW-PANEL'!#REF!</definedName>
    <definedName name="PL_指示燈___P.B.___REST_P.B._壓扣開關">'[44]NEW-PANEL'!#REF!</definedName>
    <definedName name="PM">[61]IBASE!$AH$16:$AV$110</definedName>
    <definedName name="pp_1XDM">#REF!</definedName>
    <definedName name="pp_3NC">#REF!</definedName>
    <definedName name="pp_3XDM">#REF!</definedName>
    <definedName name="pp_htdl">#REF!</definedName>
    <definedName name="PRICE">#REF!</definedName>
    <definedName name="PRICE1">#REF!</definedName>
    <definedName name="_xlnm.Print_Area" localSheetId="0">'Thang 06-21-Tru'!$A$1:$G$733</definedName>
    <definedName name="_xlnm.Print_Area">#REF!</definedName>
    <definedName name="Print_Area_MI">[62]ESTI.!$A$1:$U$52</definedName>
    <definedName name="_xlnm.Print_Titles" localSheetId="0">'Thang 06-21-Tru'!$4:$4</definedName>
    <definedName name="_xlnm.Print_Titles">#REF!</definedName>
    <definedName name="Print_Titles_MI">#REF!</definedName>
    <definedName name="PRINTA">#REF!</definedName>
    <definedName name="PRINTB">#REF!</definedName>
    <definedName name="PRINTC">#REF!</definedName>
    <definedName name="PROPOSAL">#REF!</definedName>
    <definedName name="PtichDTL">[0]!PtichDTL</definedName>
    <definedName name="PTNC">#REF!</definedName>
    <definedName name="Q">[4]giathanh1!#REF!</definedName>
    <definedName name="qlda">[26]!qlda</definedName>
    <definedName name="ra11p">#REF!</definedName>
    <definedName name="ra13p">#REF!</definedName>
    <definedName name="rack1">#REF!</definedName>
    <definedName name="rack2">#REF!</definedName>
    <definedName name="rack3">#REF!</definedName>
    <definedName name="rack4">#REF!</definedName>
    <definedName name="Raûi_pheân_tre">'[52]Tien Luong'!#REF!</definedName>
    <definedName name="_xlnm.Recorder">#REF!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RT">'[1]COAT&amp;WRAP-QIOT-#3'!#REF!</definedName>
    <definedName name="s">#REF!</definedName>
    <definedName name="sau">'[7]Chiet tinh dz35'!$H$4</definedName>
    <definedName name="SB">[61]IBASE!$AH$7:$AL$14</definedName>
    <definedName name="SCH">#REF!</definedName>
    <definedName name="sd1p">#REF!</definedName>
    <definedName name="sd3p">#REF!</definedName>
    <definedName name="SDDL">[22]QMCT!#REF!</definedName>
    <definedName name="SDMONG">#REF!</definedName>
    <definedName name="sgnc">[4]gtrinh!#REF!</definedName>
    <definedName name="sgvl">[4]gtrinh!#REF!</definedName>
    <definedName name="Sheûet" hidden="1">{"'Sheet1'!$L$16"}</definedName>
    <definedName name="sht">#REF!</definedName>
    <definedName name="sht1p">#REF!</definedName>
    <definedName name="sht3p">#REF!</definedName>
    <definedName name="SIZE">#REF!</definedName>
    <definedName name="SL_CRD">#REF!</definedName>
    <definedName name="SL_CRS">#REF!</definedName>
    <definedName name="SL_CS">#REF!</definedName>
    <definedName name="SL_DD">#REF!</definedName>
    <definedName name="slBTLT1pm">#REF!</definedName>
    <definedName name="slBTLT3pm">#REF!</definedName>
    <definedName name="slBTLTct">#REF!</definedName>
    <definedName name="slBTLTHTDL">#REF!</definedName>
    <definedName name="slBTLTHTHH">#REF!</definedName>
    <definedName name="slBTLTHTsc">[63]ppht!#REF!</definedName>
    <definedName name="slchang1pm">#REF!</definedName>
    <definedName name="slchang3pm">#REF!</definedName>
    <definedName name="slchangct">#REF!</definedName>
    <definedName name="slchanght">#REF!</definedName>
    <definedName name="slchangHTDL">#REF!</definedName>
    <definedName name="slchangHTHH">#REF!</definedName>
    <definedName name="slchangHTsc">[63]ppht!#REF!</definedName>
    <definedName name="slmong1pm">#REF!</definedName>
    <definedName name="slmong3pm">#REF!</definedName>
    <definedName name="slmongct">#REF!</definedName>
    <definedName name="slmonght">#REF!</definedName>
    <definedName name="slmongHTDL">#REF!</definedName>
    <definedName name="slmongHTHH">#REF!</definedName>
    <definedName name="slmongHTsc">[63]ppht!#REF!</definedName>
    <definedName name="slmongneo1pm">#REF!</definedName>
    <definedName name="slmongneo3pm">#REF!</definedName>
    <definedName name="slmongneoct">#REF!</definedName>
    <definedName name="slmongneoht">#REF!</definedName>
    <definedName name="slmongneoHTDL">#REF!</definedName>
    <definedName name="slmongneoHTHH">#REF!</definedName>
    <definedName name="slmongneoHTsc">[63]ppht!#REF!</definedName>
    <definedName name="sltdll1pm">#REF!</definedName>
    <definedName name="sltdll3pm">#REF!</definedName>
    <definedName name="sltdllct">#REF!</definedName>
    <definedName name="sltdllHTDL">#REF!</definedName>
    <definedName name="sltdllHTHH">#REF!</definedName>
    <definedName name="sltdllHTsc">[63]ppht!#REF!</definedName>
    <definedName name="slxa1pm">#REF!</definedName>
    <definedName name="slxa3pm">#REF!</definedName>
    <definedName name="slxact">#REF!</definedName>
    <definedName name="soc3p">#REF!</definedName>
    <definedName name="SOLUONG">'[52]Dinh Muc VT'!$J$4:$J$848</definedName>
    <definedName name="SORT">#REF!</definedName>
    <definedName name="SORT_AREA">'[62]DI-ESTI'!$A$8:$R$489</definedName>
    <definedName name="SP">'[1]PNT-QUOT-#3'!#REF!</definedName>
    <definedName name="SPECSUMMARY">#REF!</definedName>
    <definedName name="spk1p">'[4]#REF'!#REF!</definedName>
    <definedName name="spk3p">'[4]lam-moi'!#REF!</definedName>
    <definedName name="st1p">#REF!</definedName>
    <definedName name="st3p">#REF!</definedName>
    <definedName name="SUMMARY">#REF!</definedName>
    <definedName name="T">#REF!</definedName>
    <definedName name="T02_DANH_MUC_CONG_VIEC">#REF!</definedName>
    <definedName name="T09_DINH_MUC_DU_TOAN">#REF!</definedName>
    <definedName name="t101p">#REF!</definedName>
    <definedName name="t103p">#REF!</definedName>
    <definedName name="t105mnc">'[4]thao-go'!#REF!</definedName>
    <definedName name="t10m">#REF!</definedName>
    <definedName name="T10nc">#REF!</definedName>
    <definedName name="t10nc1p">#REF!</definedName>
    <definedName name="t10ncm">'[4]lam-moi'!#REF!</definedName>
    <definedName name="T10vc">#REF!</definedName>
    <definedName name="T10vl">#REF!</definedName>
    <definedName name="t10vl1p">#REF!</definedName>
    <definedName name="t121p">#REF!</definedName>
    <definedName name="t123p">#REF!</definedName>
    <definedName name="t12m">'[4]lam-moi'!#REF!</definedName>
    <definedName name="t12mnc">'[4]thao-go'!#REF!</definedName>
    <definedName name="T12nc">#REF!</definedName>
    <definedName name="t12nc3p">#REF!</definedName>
    <definedName name="t12ncm">'[4]lam-moi'!#REF!</definedName>
    <definedName name="T12vc">#REF!</definedName>
    <definedName name="T12vl">#REF!</definedName>
    <definedName name="t12vl3p">'[59]CHITIET VL-NC-TT1p'!$G$112</definedName>
    <definedName name="t141p">#REF!</definedName>
    <definedName name="t143p">#REF!</definedName>
    <definedName name="t14m">'[4]lam-moi'!#REF!</definedName>
    <definedName name="t14mnc">'[4]thao-go'!#REF!</definedName>
    <definedName name="T14nc">#REF!</definedName>
    <definedName name="t14nc3p">'[59]CHITIET VL-NC-TT1p'!$G$102</definedName>
    <definedName name="t14ncm">'[4]lam-moi'!#REF!</definedName>
    <definedName name="T14vc">#REF!</definedName>
    <definedName name="T14vl">#REF!</definedName>
    <definedName name="t14vl3p">'[59]CHITIET VL-NC-TT1p'!$G$99</definedName>
    <definedName name="T203P">[4]VC!#REF!</definedName>
    <definedName name="t20m">'[4]lam-moi'!#REF!</definedName>
    <definedName name="t20ncm">'[4]lam-moi'!#REF!</definedName>
    <definedName name="t7m">#REF!</definedName>
    <definedName name="t7nc">'[4]lam-moi'!#REF!</definedName>
    <definedName name="t7vl">'[4]lam-moi'!#REF!</definedName>
    <definedName name="t84mnc">'[4]thao-go'!#REF!</definedName>
    <definedName name="t8m">#REF!</definedName>
    <definedName name="t8nc">'[4]lam-moi'!#REF!</definedName>
    <definedName name="t8vl">'[4]lam-moi'!#REF!</definedName>
    <definedName name="TAA">[10]T10!$1:$1048576</definedName>
    <definedName name="TAMTINH">#REF!</definedName>
    <definedName name="tbdd1p">'[4]lam-moi'!#REF!</definedName>
    <definedName name="tbdd3p">'[4]lam-moi'!#REF!</definedName>
    <definedName name="tbddsdl">'[4]lam-moi'!#REF!</definedName>
    <definedName name="TBI">'[4]TH XL'!#REF!</definedName>
    <definedName name="tbtr">'[4]TH XL'!#REF!</definedName>
    <definedName name="tbtram">#REF!</definedName>
    <definedName name="TC">#REF!</definedName>
    <definedName name="TC_NHANH1">#REF!</definedName>
    <definedName name="tctc1">#REF!</definedName>
    <definedName name="tcvc">#REF!</definedName>
    <definedName name="tcvl">#REF!</definedName>
    <definedName name="tcxxnc">'[4]thao-go'!#REF!</definedName>
    <definedName name="td">#REF!</definedName>
    <definedName name="td10vl">#REF!</definedName>
    <definedName name="td12nc">#REF!</definedName>
    <definedName name="TD12vl">#REF!</definedName>
    <definedName name="td1cnc">'[4]lam-moi'!#REF!</definedName>
    <definedName name="td1cvl">'[4]lam-moi'!#REF!</definedName>
    <definedName name="td1p">[64]TONGKE1p!#REF!</definedName>
    <definedName name="TD1p1nc">#REF!</definedName>
    <definedName name="td1p1vc">#REF!</definedName>
    <definedName name="TD1p1vl">#REF!</definedName>
    <definedName name="TD1p2nc">#REF!</definedName>
    <definedName name="TD1p2vc">#REF!</definedName>
    <definedName name="TD1p2vl">#REF!</definedName>
    <definedName name="TD1pnc">#REF!</definedName>
    <definedName name="TD1pvl">#REF!</definedName>
    <definedName name="td3p">#REF!</definedName>
    <definedName name="tdbcnckt">[49]!tdbcnckt</definedName>
    <definedName name="tdc84nc">'[4]thao-go'!#REF!</definedName>
    <definedName name="tdcnc">'[4]thao-go'!#REF!</definedName>
    <definedName name="TDctnc">#REF!</definedName>
    <definedName name="TDctvc">#REF!</definedName>
    <definedName name="TDctvl">#REF!</definedName>
    <definedName name="tdgnc">'[4]lam-moi'!#REF!</definedName>
    <definedName name="tdgvl">'[4]lam-moi'!#REF!</definedName>
    <definedName name="tdhtnc">'[4]lam-moi'!#REF!</definedName>
    <definedName name="tdhtvl">'[4]lam-moi'!#REF!</definedName>
    <definedName name="tdll1pm">#REF!</definedName>
    <definedName name="tdll3pm">#REF!</definedName>
    <definedName name="tdllct">#REF!</definedName>
    <definedName name="tdllHTDL">#REF!</definedName>
    <definedName name="tdllHTHH">#REF!</definedName>
    <definedName name="TDmnc">#REF!</definedName>
    <definedName name="TDmvc">#REF!</definedName>
    <definedName name="TDmvl">#REF!</definedName>
    <definedName name="tdnc">[4]gtrinh!#REF!</definedName>
    <definedName name="tdnc1p">#REF!</definedName>
    <definedName name="tdnc3p">'[65]CHITIET VL-NC-TT1p'!#REF!</definedName>
    <definedName name="tdt1pnc">[4]gtrinh!#REF!</definedName>
    <definedName name="tdt1pvl">[4]gtrinh!#REF!</definedName>
    <definedName name="tdt2cnc">'[4]lam-moi'!#REF!</definedName>
    <definedName name="tdt2cvl">[4]chitiet!#REF!</definedName>
    <definedName name="tdtr2cnc">#REF!</definedName>
    <definedName name="tdtr2cvl">#REF!</definedName>
    <definedName name="tdtrnc">[33]CHITIET!$G$513</definedName>
    <definedName name="tdtrvl">[33]CHITIET!$G$507</definedName>
    <definedName name="tdvl">[4]gtrinh!#REF!</definedName>
    <definedName name="tdvl1p">#REF!</definedName>
    <definedName name="tdvl3p">'[65]CHITIET VL-NC-TT1p'!#REF!</definedName>
    <definedName name="th3x15">[4]giathanh1!#REF!</definedName>
    <definedName name="THANG10">#REF!</definedName>
    <definedName name="THANG10A">#REF!</definedName>
    <definedName name="THANG10B">#REF!</definedName>
    <definedName name="THANG11">#REF!</definedName>
    <definedName name="THANG11A">#REF!</definedName>
    <definedName name="THANG12">#REF!</definedName>
    <definedName name="THANG12A">#REF!</definedName>
    <definedName name="THANG12B">#REF!</definedName>
    <definedName name="ThanhXuan110">'[66]KH-Q1,Q2,01'!#REF!</definedName>
    <definedName name="thdidoi">#REF!</definedName>
    <definedName name="THDO">#REF!</definedName>
    <definedName name="THGO1pnc">#REF!</definedName>
    <definedName name="thht">#REF!</definedName>
    <definedName name="THI">#REF!</definedName>
    <definedName name="THK">'[1]COAT&amp;WRAP-QIOT-#3'!#REF!</definedName>
    <definedName name="THKP160">'[4]dongia (2)'!#REF!</definedName>
    <definedName name="thkp3">#REF!</definedName>
    <definedName name="thtr15">[4]giathanh1!#REF!</definedName>
    <definedName name="thtt">#REF!</definedName>
    <definedName name="TienLuong">#REF!</definedName>
    <definedName name="Tiepdia">[4]Tiepdia!$1:$1048576</definedName>
    <definedName name="tinhqt">[26]!tinhqt</definedName>
    <definedName name="TITAN">#REF!</definedName>
    <definedName name="tkp">[26]!tkp</definedName>
    <definedName name="tkpdt">[26]!tkpdt</definedName>
    <definedName name="TLAC120">#REF!</definedName>
    <definedName name="TLAC35">#REF!</definedName>
    <definedName name="TLAC50">#REF!</definedName>
    <definedName name="TLAC70">#REF!</definedName>
    <definedName name="TLAC95">#REF!</definedName>
    <definedName name="tn1pinnc">'[4]thao-go'!#REF!</definedName>
    <definedName name="tn2mhnnc">'[4]thao-go'!#REF!</definedName>
    <definedName name="TNCM">#REF!</definedName>
    <definedName name="tnhnnc">'[4]thao-go'!#REF!</definedName>
    <definedName name="tnignc">'[4]thao-go'!#REF!</definedName>
    <definedName name="tnin190nc">'[4]thao-go'!#REF!</definedName>
    <definedName name="tnlnc">'[4]thao-go'!#REF!</definedName>
    <definedName name="tnnnc">'[4]thao-go'!#REF!</definedName>
    <definedName name="TONG">'[67]tong '!$A$6:$L$58</definedName>
    <definedName name="TONGDUTOAN">#REF!</definedName>
    <definedName name="TonghopBCKTKT" hidden="1">{#N/A,#N/A,FALSE,"Chi tiÆt"}</definedName>
    <definedName name="TPLRP">#REF!</definedName>
    <definedName name="TR15HT">'[8]TONGKE-HT'!#REF!</definedName>
    <definedName name="TR16HT">'[8]TONGKE-HT'!#REF!</definedName>
    <definedName name="TR19HT">'[8]TONGKE-HT'!#REF!</definedName>
    <definedName name="tr1x15">[4]giathanh1!#REF!</definedName>
    <definedName name="TR20HT">'[8]TONGKE-HT'!#REF!</definedName>
    <definedName name="tr3x100">'[4]dongia (2)'!#REF!</definedName>
    <definedName name="TRADE2">#REF!</definedName>
    <definedName name="TRAM">#REF!</definedName>
    <definedName name="tram100">'[4]dongia (2)'!#REF!</definedName>
    <definedName name="tram1x25">'[4]dongia (2)'!#REF!</definedName>
    <definedName name="TRANSFORMER">'[44]NEW-PANEL'!#REF!</definedName>
    <definedName name="tronmk">[68]dongia!$F$1</definedName>
    <definedName name="tru10mtc">[50]HT!#REF!</definedName>
    <definedName name="tru8mtc">[50]HT!#REF!</definedName>
    <definedName name="TT">#REF!</definedName>
    <definedName name="TT_1P">#REF!</definedName>
    <definedName name="TT_3p">#REF!</definedName>
    <definedName name="tt1pnc">'[4]lam-moi'!#REF!</definedName>
    <definedName name="tt1pvl">'[4]lam-moi'!#REF!</definedName>
    <definedName name="tt3pnc">'[4]lam-moi'!#REF!</definedName>
    <definedName name="tt3pvl">'[4]lam-moi'!#REF!</definedName>
    <definedName name="ttbt">#REF!</definedName>
    <definedName name="TTDD">#REF!</definedName>
    <definedName name="TTDD1P">[69]TDTKP!$F$46</definedName>
    <definedName name="TTDD3P">[69]TDTKP!$D$46</definedName>
    <definedName name="ttdd3pct">[69]TDTKP!$E$46</definedName>
    <definedName name="TTDDCT3p">#REF!</definedName>
    <definedName name="TTDKKH">'[69]DK-KH'!$F$9</definedName>
    <definedName name="TTK3p">'[24]TONGKE3p '!$C$295</definedName>
    <definedName name="ttronmk">#REF!</definedName>
    <definedName name="ttt">'[5]CT Thang Mo'!$B$309:$M$309</definedName>
    <definedName name="tttb">'[5]CT Thang Mo'!$B$431:$I$431</definedName>
    <definedName name="TTTR">[69]TDTKP!$H$46</definedName>
    <definedName name="tv75nc">#REF!</definedName>
    <definedName name="tv75vl">#REF!</definedName>
    <definedName name="tx1pignc">'[4]thao-go'!#REF!</definedName>
    <definedName name="tx1pindnc">'[4]thao-go'!#REF!</definedName>
    <definedName name="tx1pingnc">'[4]thao-go'!#REF!</definedName>
    <definedName name="tx1pintnc">'[4]thao-go'!#REF!</definedName>
    <definedName name="tx1pitnc">'[4]thao-go'!#REF!</definedName>
    <definedName name="tx2mhnnc">'[4]thao-go'!#REF!</definedName>
    <definedName name="tx2mitnc">'[4]thao-go'!#REF!</definedName>
    <definedName name="txhnnc">'[4]thao-go'!#REF!</definedName>
    <definedName name="txig1nc">'[4]thao-go'!#REF!</definedName>
    <definedName name="txin190nc">'[4]thao-go'!#REF!</definedName>
    <definedName name="txinnc">'[4]thao-go'!#REF!</definedName>
    <definedName name="txit1nc">'[4]thao-go'!#REF!</definedName>
    <definedName name="VAÄT_LIEÄU">"ATRAM"</definedName>
    <definedName name="Vat_tu">#REF!</definedName>
    <definedName name="VC">#REF!</definedName>
    <definedName name="vc3.">'[5]CT  PL'!$B$125:$H$125</definedName>
    <definedName name="vca">'[5]CT  PL'!$B$25:$H$25</definedName>
    <definedName name="vccot">#REF!</definedName>
    <definedName name="vccot.">'[5]CT  PL'!$B$8:$H$8</definedName>
    <definedName name="vcdbt">'[5]CT Thang Mo'!$B$220:$I$220</definedName>
    <definedName name="vcdd">'[5]CT Thang Mo'!$B$182:$H$182</definedName>
    <definedName name="VCDD1P">#REF!</definedName>
    <definedName name="VCDD3p">#REF!</definedName>
    <definedName name="VCDDCT3p">#REF!</definedName>
    <definedName name="VCDDMBA">#REF!</definedName>
    <definedName name="vcdt">'[5]CT Thang Mo'!$B$406:$I$406</definedName>
    <definedName name="vcdtb">'[5]CT Thang Mo'!$B$432:$I$432</definedName>
    <definedName name="VCHT">#REF!</definedName>
    <definedName name="vctb">#REF!</definedName>
    <definedName name="vctt">'[5]CT  PL'!$B$288:$H$288</definedName>
    <definedName name="VCVBT1">#REF!</definedName>
    <definedName name="VCVBT2">#REF!</definedName>
    <definedName name="vd3p">#REF!</definedName>
    <definedName name="VDCLY">[22]QMCT!#REF!</definedName>
    <definedName name="VL">#REF!</definedName>
    <definedName name="VL1P">#REF!</definedName>
    <definedName name="VL3P">#REF!</definedName>
    <definedName name="Vlcap0.7">#REF!</definedName>
    <definedName name="VLcap1">#REF!</definedName>
    <definedName name="VLCT3p">#REF!</definedName>
    <definedName name="vldd">'[4]TH XL'!#REF!</definedName>
    <definedName name="vldn400">#REF!</definedName>
    <definedName name="vldn600">#REF!</definedName>
    <definedName name="VLHC">[54]TNHCHINH!$I$38</definedName>
    <definedName name="vltr">'[4]TH XL'!#REF!</definedName>
    <definedName name="vltram">#REF!</definedName>
    <definedName name="vr3p">#REF!</definedName>
    <definedName name="VT">#REF!</definedName>
    <definedName name="vt1pbs">'[4]lam-moi'!#REF!</definedName>
    <definedName name="vtbs">'[4]lam-moi'!#REF!</definedName>
    <definedName name="W">#REF!</definedName>
    <definedName name="wrn.chi._.tiÆt." hidden="1">{#N/A,#N/A,FALSE,"Chi tiÆt"}</definedName>
    <definedName name="x">#REF!</definedName>
    <definedName name="x17dnc">[4]chitiet!#REF!</definedName>
    <definedName name="x17dvl">[4]chitiet!#REF!</definedName>
    <definedName name="x17knc">[4]chitiet!#REF!</definedName>
    <definedName name="x17kvl">[4]chitiet!#REF!</definedName>
    <definedName name="X1pFCOnc">#REF!</definedName>
    <definedName name="X1pFCOvc">#REF!</definedName>
    <definedName name="X1pFCOvl">#REF!</definedName>
    <definedName name="X1pIGnc">#REF!</definedName>
    <definedName name="X1pIGvc">#REF!</definedName>
    <definedName name="X1pIGvl">#REF!</definedName>
    <definedName name="x1pind">#REF!</definedName>
    <definedName name="X1pINDnc">#REF!</definedName>
    <definedName name="X1pINDvc">#REF!</definedName>
    <definedName name="X1pINDvl">#REF!</definedName>
    <definedName name="x1ping">#REF!</definedName>
    <definedName name="X1pINGnc">#REF!</definedName>
    <definedName name="X1pINGvc">#REF!</definedName>
    <definedName name="X1pINGvl">#REF!</definedName>
    <definedName name="x1pint">#REF!</definedName>
    <definedName name="X1pINTnc">#REF!</definedName>
    <definedName name="X1pINTvc">#REF!</definedName>
    <definedName name="X1pINTvl">#REF!</definedName>
    <definedName name="X1pITnc">#REF!</definedName>
    <definedName name="X1pITvc">#REF!</definedName>
    <definedName name="X1pITvl">#REF!</definedName>
    <definedName name="x20knc">[4]chitiet!#REF!</definedName>
    <definedName name="x20kvl">[4]chitiet!#REF!</definedName>
    <definedName name="x22knc">[4]chitiet!#REF!</definedName>
    <definedName name="x22kvl">[4]chitiet!#REF!</definedName>
    <definedName name="x2mig1nc">'[4]lam-moi'!#REF!</definedName>
    <definedName name="x2mig1vl">'[4]lam-moi'!#REF!</definedName>
    <definedName name="x2min1nc">'[4]lam-moi'!#REF!</definedName>
    <definedName name="x2min1vl">'[4]lam-moi'!#REF!</definedName>
    <definedName name="x2mit1vl">'[4]lam-moi'!#REF!</definedName>
    <definedName name="x2mitnc">'[4]lam-moi'!#REF!</definedName>
    <definedName name="xa1pm">#REF!</definedName>
    <definedName name="xa3pm">#REF!</definedName>
    <definedName name="xact">#REF!</definedName>
    <definedName name="XCCT">0.5</definedName>
    <definedName name="xdsnc">[4]gtrinh!#REF!</definedName>
    <definedName name="xdsvl">[4]gtrinh!#REF!</definedName>
    <definedName name="xfco">#REF!</definedName>
    <definedName name="xfco3p">#REF!</definedName>
    <definedName name="XFCOnc">#REF!</definedName>
    <definedName name="xfconc3p">'[65]CHITIET VL-NC-TT1p'!#REF!</definedName>
    <definedName name="xfcotnc">#REF!</definedName>
    <definedName name="xfcotvl">#REF!</definedName>
    <definedName name="XFCOvc">#REF!</definedName>
    <definedName name="XFCOvl">#REF!</definedName>
    <definedName name="xfcovl3p">'[65]CHITIET VL-NC-TT1p'!#REF!</definedName>
    <definedName name="xfnc">'[4]lam-moi'!#REF!</definedName>
    <definedName name="xfvl">'[4]lam-moi'!#REF!</definedName>
    <definedName name="xhn">#REF!</definedName>
    <definedName name="xhnnc">'[4]lam-moi'!#REF!</definedName>
    <definedName name="xhnvl">'[4]lam-moi'!#REF!</definedName>
    <definedName name="xig">#REF!</definedName>
    <definedName name="xig1">#REF!</definedName>
    <definedName name="XIG1nc">#REF!</definedName>
    <definedName name="xig1p">#REF!</definedName>
    <definedName name="xig1pnc">'[4]lam-moi'!#REF!</definedName>
    <definedName name="xig1pvl">'[4]lam-moi'!#REF!</definedName>
    <definedName name="XIG1vl">#REF!</definedName>
    <definedName name="xig2nc">'[4]lam-moi'!#REF!</definedName>
    <definedName name="xig2vl">'[4]lam-moi'!#REF!</definedName>
    <definedName name="xig3p">#REF!</definedName>
    <definedName name="xiggnc">'[4]CHITIET VL-NC'!$G$57</definedName>
    <definedName name="xiggvl">'[4]CHITIET VL-NC'!$G$53</definedName>
    <definedName name="XIGnc">#REF!</definedName>
    <definedName name="xignc3p">'[65]CHITIET VL-NC-TT1p'!#REF!</definedName>
    <definedName name="XIGvc">#REF!</definedName>
    <definedName name="XIGvl">#REF!</definedName>
    <definedName name="xigvl3p">'[65]CHITIET VL-NC-TT1p'!#REF!</definedName>
    <definedName name="xin">#REF!</definedName>
    <definedName name="xin190">#REF!</definedName>
    <definedName name="xin1903p">#REF!</definedName>
    <definedName name="XIN190nc">#REF!</definedName>
    <definedName name="xin190nc3p">'[65]CHITIET VL-NC-TT1p'!#REF!</definedName>
    <definedName name="XIN190vc">#REF!</definedName>
    <definedName name="XIN190vl">#REF!</definedName>
    <definedName name="xin190vl3p">'[65]CHITIET VL-NC-TT1p'!#REF!</definedName>
    <definedName name="xin2903p">[59]TONGKE3p!$R$110</definedName>
    <definedName name="xin290nc3p">'[65]CHITIET VL-NC-TT1p'!#REF!</definedName>
    <definedName name="xin290vl3p">'[65]CHITIET VL-NC-TT1p'!#REF!</definedName>
    <definedName name="xin3p">#REF!</definedName>
    <definedName name="xin901nc">'[4]lam-moi'!#REF!</definedName>
    <definedName name="xin901vl">'[4]lam-moi'!#REF!</definedName>
    <definedName name="xind">#REF!</definedName>
    <definedName name="xind1p">#REF!</definedName>
    <definedName name="xind1pnc">'[4]lam-moi'!#REF!</definedName>
    <definedName name="xind1pvl">'[4]lam-moi'!#REF!</definedName>
    <definedName name="xind3p">#REF!</definedName>
    <definedName name="XINDnc">#REF!</definedName>
    <definedName name="xindnc1p">#REF!</definedName>
    <definedName name="xindnc3p">'[65]CHITIET VL-NC-TT1p'!#REF!</definedName>
    <definedName name="XINDvc">#REF!</definedName>
    <definedName name="XINDvl">#REF!</definedName>
    <definedName name="xindvl1p">#REF!</definedName>
    <definedName name="xindvl3p">'[65]CHITIET VL-NC-TT1p'!#REF!</definedName>
    <definedName name="xing1p">#REF!</definedName>
    <definedName name="xing1pnc">'[4]lam-moi'!#REF!</definedName>
    <definedName name="xing1pvl">'[4]lam-moi'!#REF!</definedName>
    <definedName name="xingnc1p">#REF!</definedName>
    <definedName name="xingvl1p">#REF!</definedName>
    <definedName name="XINnc">#REF!</definedName>
    <definedName name="xinnc3p">'[65]CHITIET VL-NC-TT1p'!#REF!</definedName>
    <definedName name="xint1p">#REF!</definedName>
    <definedName name="XINvc">#REF!</definedName>
    <definedName name="XINvl">#REF!</definedName>
    <definedName name="xinvl3p">'[65]CHITIET VL-NC-TT1p'!#REF!</definedName>
    <definedName name="xit">#REF!</definedName>
    <definedName name="xit1">#REF!</definedName>
    <definedName name="XIT1nc">#REF!</definedName>
    <definedName name="xit1p">#REF!</definedName>
    <definedName name="xit1pnc">'[4]lam-moi'!#REF!</definedName>
    <definedName name="xit1pvl">'[4]lam-moi'!#REF!</definedName>
    <definedName name="XIT1vl">#REF!</definedName>
    <definedName name="xit2nc">'[4]lam-moi'!#REF!</definedName>
    <definedName name="xit2nc3p">'[65]CHITIET VL-NC-TT1p'!#REF!</definedName>
    <definedName name="xit2vl">'[4]lam-moi'!#REF!</definedName>
    <definedName name="xit2vl3p">'[65]CHITIET VL-NC-TT1p'!#REF!</definedName>
    <definedName name="xit3p">#REF!</definedName>
    <definedName name="XITnc">#REF!</definedName>
    <definedName name="xitnc3p">'[65]CHITIET VL-NC-TT1p'!#REF!</definedName>
    <definedName name="xittnc">'[4]CHITIET VL-NC'!$G$48</definedName>
    <definedName name="xittvl">'[4]CHITIET VL-NC'!$G$44</definedName>
    <definedName name="XITvc">#REF!</definedName>
    <definedName name="XITvl">#REF!</definedName>
    <definedName name="xitvl3p">'[65]CHITIET VL-NC-TT1p'!#REF!</definedName>
    <definedName name="xm">[30]gvl!$N$16</definedName>
    <definedName name="xr1nc">'[4]lam-moi'!#REF!</definedName>
    <definedName name="xr1vl">'[4]lam-moi'!#REF!</definedName>
    <definedName name="xtr3pnc">[4]gtrinh!#REF!</definedName>
    <definedName name="xtr3pvl">[4]gtrinh!#REF!</definedName>
    <definedName name="Z">#REF!</definedName>
    <definedName name="ZYX">#REF!</definedName>
    <definedName name="ZZZ">#REF!</definedName>
  </definedNames>
  <calcPr calcId="144525"/>
  <fileRecoveryPr repairLoad="1"/>
</workbook>
</file>

<file path=xl/calcChain.xml><?xml version="1.0" encoding="utf-8"?>
<calcChain xmlns="http://schemas.openxmlformats.org/spreadsheetml/2006/main">
  <c r="G13" i="1" l="1"/>
  <c r="G728" i="1" l="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K505" i="1"/>
  <c r="G505" i="1"/>
  <c r="K504" i="1"/>
  <c r="G504" i="1"/>
  <c r="N503" i="1"/>
  <c r="K503" i="1"/>
  <c r="G503" i="1"/>
  <c r="N502" i="1"/>
  <c r="M502" i="1"/>
  <c r="L502" i="1"/>
  <c r="K502" i="1"/>
  <c r="G502" i="1"/>
  <c r="N501" i="1"/>
  <c r="G501" i="1"/>
  <c r="N500" i="1"/>
  <c r="M500" i="1"/>
  <c r="L500" i="1"/>
  <c r="K500"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3" i="1"/>
  <c r="G282" i="1"/>
  <c r="G281" i="1"/>
  <c r="G280" i="1"/>
  <c r="G279" i="1"/>
  <c r="G277" i="1"/>
  <c r="G276"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2" i="1"/>
  <c r="G211" i="1"/>
  <c r="G210" i="1"/>
  <c r="G209" i="1"/>
  <c r="G208" i="1"/>
  <c r="G207" i="1"/>
  <c r="G206" i="1"/>
  <c r="G205" i="1"/>
  <c r="G204" i="1"/>
  <c r="G203" i="1"/>
  <c r="G202" i="1"/>
  <c r="G201" i="1"/>
  <c r="G200" i="1"/>
  <c r="G199" i="1"/>
  <c r="G198" i="1"/>
  <c r="G197" i="1"/>
  <c r="G196" i="1"/>
  <c r="G195" i="1"/>
  <c r="G193" i="1"/>
  <c r="G192" i="1"/>
  <c r="G191" i="1"/>
  <c r="G190" i="1"/>
  <c r="G189" i="1"/>
  <c r="G188" i="1"/>
  <c r="G187" i="1"/>
  <c r="G186" i="1"/>
  <c r="G185" i="1"/>
  <c r="G184" i="1"/>
  <c r="G183" i="1"/>
  <c r="G182" i="1"/>
  <c r="G181" i="1"/>
  <c r="G180" i="1"/>
  <c r="G179" i="1"/>
  <c r="G178" i="1"/>
  <c r="G177" i="1"/>
  <c r="G176"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29" i="1"/>
  <c r="G28" i="1"/>
  <c r="G27" i="1"/>
  <c r="G26" i="1"/>
  <c r="G25" i="1"/>
  <c r="G24" i="1"/>
  <c r="G23" i="1"/>
  <c r="G22" i="1"/>
  <c r="G21" i="1"/>
  <c r="G20" i="1"/>
  <c r="G19" i="1"/>
  <c r="G18" i="1"/>
  <c r="G17" i="1"/>
  <c r="G16" i="1"/>
  <c r="G15" i="1"/>
  <c r="G14" i="1"/>
  <c r="G12" i="1"/>
  <c r="G11" i="1"/>
  <c r="G10" i="1"/>
  <c r="G9" i="1"/>
  <c r="G8" i="1"/>
  <c r="M503" i="1" l="1"/>
</calcChain>
</file>

<file path=xl/sharedStrings.xml><?xml version="1.0" encoding="utf-8"?>
<sst xmlns="http://schemas.openxmlformats.org/spreadsheetml/2006/main" count="2050" uniqueCount="709">
  <si>
    <t>BẢNG GIÁ VẬT TƯ, THIẾT BỊ NGÀNH ĐIỆN</t>
  </si>
  <si>
    <t>Stt</t>
  </si>
  <si>
    <t>Tên vật tư thiết bị</t>
  </si>
  <si>
    <t>Đvt</t>
  </si>
  <si>
    <t>Đơn giá
chưa thuế</t>
  </si>
  <si>
    <t>Thuế VAT</t>
  </si>
  <si>
    <t>Đơn giá
có thuế</t>
  </si>
  <si>
    <t>MÁY BIẾN THẾ 1PHA VÀ 3PHA</t>
  </si>
  <si>
    <t>(Áp dụng theo TCVN 6306-1:2006 - Thông số kỹ thuật theo QĐ số 2608/QĐ-EVN SPC
 ngày 03/9/2015 cuả Tổng công ty ĐLMN)</t>
  </si>
  <si>
    <t xml:space="preserve">   MÁY BIẾN THẾ MỘT PHA (Cấp điện áp 12,7/2x0,23kV)</t>
  </si>
  <si>
    <t xml:space="preserve">15 KVA </t>
  </si>
  <si>
    <t>Máy</t>
  </si>
  <si>
    <t>%</t>
  </si>
  <si>
    <t>25 KVA</t>
  </si>
  <si>
    <t>"</t>
  </si>
  <si>
    <t>37,5 KVA</t>
  </si>
  <si>
    <t>50 KVA</t>
  </si>
  <si>
    <t>75 KVA</t>
  </si>
  <si>
    <t xml:space="preserve">   MÁY BIẾN THẾ BA PHA (Cấp điện áp 22/0,44kV)</t>
  </si>
  <si>
    <t>100 KVA</t>
  </si>
  <si>
    <t>160 KVA</t>
  </si>
  <si>
    <t>180 KVA</t>
  </si>
  <si>
    <t>250 KVA</t>
  </si>
  <si>
    <t>320 KVA</t>
  </si>
  <si>
    <t>400 KVA</t>
  </si>
  <si>
    <t>560 KVA</t>
  </si>
  <si>
    <t>630 KVA</t>
  </si>
  <si>
    <t>750 KVA</t>
  </si>
  <si>
    <t>800 KVA</t>
  </si>
  <si>
    <t>1000 KVA</t>
  </si>
  <si>
    <t>1250 KVA</t>
  </si>
  <si>
    <t>1500 KVA</t>
  </si>
  <si>
    <t>1600 KVA</t>
  </si>
  <si>
    <t>2000 KVA</t>
  </si>
  <si>
    <t xml:space="preserve">   MÁY BIẾN THẾ MỘT PHA AMORPHOUS (Cấp điện áp 12,7/2x0,23kV)</t>
  </si>
  <si>
    <t xml:space="preserve">   MÁY BIẾN THẾ BA PHA AMORPHOUS (Cấp điện áp 22/0,44kV)</t>
  </si>
  <si>
    <t>GIÁ TREO CÁC LOẠI (Mạ nhúng nóng)</t>
  </si>
  <si>
    <t>Giá treo MBA 3 pha 25KVA</t>
  </si>
  <si>
    <t>Cái</t>
  </si>
  <si>
    <t>Giá treo MBA 3 pha 50KVA</t>
  </si>
  <si>
    <t>Giá treo MBA 1 pha 25KVA (U120)</t>
  </si>
  <si>
    <t>Giá treo MBA 1 pha 50KVA (U160)</t>
  </si>
  <si>
    <t>Giá chữ T (V50x50x5)</t>
  </si>
  <si>
    <t>Giá U 60x5x1100</t>
  </si>
  <si>
    <t>Giá L + I (bắt FCO)</t>
  </si>
  <si>
    <t>Giá trụ thép đỡ MBA 160-250KVA</t>
  </si>
  <si>
    <t>Bộ</t>
  </si>
  <si>
    <t>Giá trụ thép đỡ MBA 320-400KVA</t>
  </si>
  <si>
    <t>Giá trụ thép đỡ MBA 560-630KVA</t>
  </si>
  <si>
    <t xml:space="preserve">CẦU CHÌ TỰ RƠI (F.C.O)  </t>
  </si>
  <si>
    <t>FCO 27KV-100A-12KA</t>
  </si>
  <si>
    <t>FCO 27KV-200A-12KA</t>
  </si>
  <si>
    <t>LBFCO 27KV 100A – 10KA</t>
  </si>
  <si>
    <t>LBFCO 27KV 200A – 10KA.</t>
  </si>
  <si>
    <t>CHỐNG SÉT (L.A)</t>
  </si>
  <si>
    <t>LA 12KV -10KA – Polymer (OHIO – Mỹ)</t>
  </si>
  <si>
    <t>LA 18KV -10KA – Polymer (OHIO – Mỹ)</t>
  </si>
  <si>
    <t>LA 21KV -10KA – Polymer (OHIO – Mỹ)</t>
  </si>
  <si>
    <t>CẦU DAO TỰ ĐỘNG (MCCB) 2PHA - SHIHLIN</t>
  </si>
  <si>
    <t>BM-30CN    2P   5-10-15-20-30A - 2,5kA</t>
  </si>
  <si>
    <t>BM-50CN    2P   10-50A - 5kA</t>
  </si>
  <si>
    <t>BM-100MN  2P   65-75-100A - 15kA</t>
  </si>
  <si>
    <t>BM-100SN   2P   15~100A - 25kA</t>
  </si>
  <si>
    <t>BM-250SN   2P   125~250A - 30kA</t>
  </si>
  <si>
    <t>CẦU DAO TỰ ĐỘNG (MCCB) 3PHA - SHIHLIN</t>
  </si>
  <si>
    <t>BM-30CN    3P   5-10-15-20-30A - 1,5kA</t>
  </si>
  <si>
    <t>BM-30CN    3P   40-50A - 2,5kA</t>
  </si>
  <si>
    <t>BM-100MN  3P   65-75-100A - 7,5kA</t>
  </si>
  <si>
    <t>BM-100SN   3P   65-75-100A - 15kA</t>
  </si>
  <si>
    <t>BM-125SN   3P   125A - 22kA</t>
  </si>
  <si>
    <t>BM-250CN   3P   125-150-175-200-225-250A - 22A</t>
  </si>
  <si>
    <t>BM-250HB   3P   125-150-175-200-225-250A - 50kA</t>
  </si>
  <si>
    <t>BM-400SN   3P   250-300-350-400A - 35kA</t>
  </si>
  <si>
    <t>BM-630SN   3P   500-630A - 35kA</t>
  </si>
  <si>
    <t>BM-800SN   3P   700-800A - 50kA</t>
  </si>
  <si>
    <t>BM-1000HS  3P   1000A - 100kA</t>
  </si>
  <si>
    <t>BM-1200HS  3P   1200A - 100kA</t>
  </si>
  <si>
    <t>CẦU DAO TỰ ĐỘNG (MCCB) 2PHA LS-KOREA</t>
  </si>
  <si>
    <t>ABN52c      15-20-30-40-50A - 30kA</t>
  </si>
  <si>
    <t>ABN62c      60A - 30kA</t>
  </si>
  <si>
    <t>ABN102c    15-20-30-40-50-75-100A - 35kA</t>
  </si>
  <si>
    <t>ABN202c    125-150-175-200-225-250A -65kA</t>
  </si>
  <si>
    <t>ABN402c    250-300-350-400A - 50kA</t>
  </si>
  <si>
    <t>ABS32c       10A - 25kA</t>
  </si>
  <si>
    <t>ABS102c     50-75-100-125A - 85kA</t>
  </si>
  <si>
    <t>CẦU DAO TỰ ĐỘNG (MCCB) 3PHA LS-KOREA</t>
  </si>
  <si>
    <t>Giá 2013</t>
  </si>
  <si>
    <t>ABS33c     5-10A - 14KA</t>
  </si>
  <si>
    <t>ABN53c    15-20-30-40-50A - 18KA</t>
  </si>
  <si>
    <t>ABN63c    60A - 18KA</t>
  </si>
  <si>
    <t>ABN103c  15-20-30-40-50-60-75-100A - 22KA</t>
  </si>
  <si>
    <t>ABN203c  100-125-150-175-200-225-250A - 30KA</t>
  </si>
  <si>
    <t>ABN403c   250-300-350-400A - 42KA</t>
  </si>
  <si>
    <t>ABN803c   500-630A - 45KA</t>
  </si>
  <si>
    <t>ABN803c   700-800A - 45KA</t>
  </si>
  <si>
    <t>ABS403c    250-300-350-400A - 65KA</t>
  </si>
  <si>
    <t>ABS803c    500-630A - 75KA</t>
  </si>
  <si>
    <t>ABS803c    800A - 75KA</t>
  </si>
  <si>
    <t>ABS1003b   1000A - 65KA</t>
  </si>
  <si>
    <t>ABS1203b   1200A - 65KA</t>
  </si>
  <si>
    <t>Cầu dao tự động 3 pha ITALIA (ABB)</t>
  </si>
  <si>
    <t>MCCB  3P - 600V    50A   - 18KA</t>
  </si>
  <si>
    <t>MCCB  3P - 600V    80A   - 18KA</t>
  </si>
  <si>
    <t>MCCB  3P - 600V    100A - 25KA</t>
  </si>
  <si>
    <t>MCCB  3P - 600V    125A - 25KA</t>
  </si>
  <si>
    <t>MCCB  3P - 600V    150A - 25KA</t>
  </si>
  <si>
    <t>MCCB  3P - 600V    200A - 25KA</t>
  </si>
  <si>
    <t>MCCB  3P - 600V    250A - 36KA</t>
  </si>
  <si>
    <t>MCCB  3P - 600V    320A - 36KA</t>
  </si>
  <si>
    <t>MCCB  3P - 600V    400A - 36KA</t>
  </si>
  <si>
    <t>MCCB  3P - 600V    630A - 36KA</t>
  </si>
  <si>
    <t>MCCB  3P - 600V    800A - 36KA</t>
  </si>
  <si>
    <t>MCCB  3P - 600V    1000A - 50KA</t>
  </si>
  <si>
    <t>MCCB  3P - 600V    1250A - 50KA</t>
  </si>
  <si>
    <t>BIẾN TẦN 1 PHA 220V - SHIHLIN</t>
  </si>
  <si>
    <t>SS(2)-021- 0,75KD - 0.75KW - 1,5KVA  ~ Tải đơn</t>
  </si>
  <si>
    <t>SS(2)-021- 1,5KD - 1,5KW - 2,5KVA ~ Tải đơn</t>
  </si>
  <si>
    <t>SS(2)-021- 2,2KD - 2,2KW - 4,2KVA ~ Tải đơn</t>
  </si>
  <si>
    <t>SS(2)-023- 3,7KD - 3,7KW - 7KVA ~ Tải đơn</t>
  </si>
  <si>
    <t>SE2-023-5,5KDL - 5,5KW - 9,2KVA ~ Tải trung bình</t>
  </si>
  <si>
    <t>SE2-023-7,5KDL - 7,5KW - 12,6KVA ~ Tải trung bình</t>
  </si>
  <si>
    <t>SH-020-11KBC - 11KW - 17,6KVA ~ Tải nặng</t>
  </si>
  <si>
    <t>SH-020-15KBC - 15KW - 23,3KVA ~ Tải nặng</t>
  </si>
  <si>
    <t>BIẾN TẦN 3 PHA 380V - SHIHLIN</t>
  </si>
  <si>
    <t>SE2-043-0,4KDL - 0,4KW - 1,2KVA ~ Tải trung bình</t>
  </si>
  <si>
    <t>SE2-043-0,75KDL - 0,75KW - 2KVA ~ Tải trung bình</t>
  </si>
  <si>
    <t>SE2-043-1,5KDL - 1,5KW - 3KVA ~ Tải trung bình</t>
  </si>
  <si>
    <t>SE2-043-2,2KDL - 2,2KW - 4,6KVA ~ Tải trung bình</t>
  </si>
  <si>
    <t>SE2-043-3,7KDL - 3,7KW - 6,9KVA ~ Tải trung bình</t>
  </si>
  <si>
    <t>SE2-043-5,5KDL - 5,5KW - 9,1KVA ~ Tải trung bình</t>
  </si>
  <si>
    <t>SE2-043-7,5KDL - 7,5KW - 13KVA ~ Tải trung bình</t>
  </si>
  <si>
    <t>SE2-043-11KDL - 11KW - 18KVA ~ Tải trung bình</t>
  </si>
  <si>
    <t>Bộ chuyển đổi nguồn ATS 3 PHA 380V - SHIHLIN</t>
  </si>
  <si>
    <t>BS100SN 3P  100A - 15KA</t>
  </si>
  <si>
    <t>BS250SN 3P  125-150-175-200-225A - 30KA</t>
  </si>
  <si>
    <t>BS250SN 3P  250A - 30KA</t>
  </si>
  <si>
    <t>BS400SN 3P  250-300-350-400A - 35KA</t>
  </si>
  <si>
    <t>BS400HN 3P  250-300-350-400A - 50KA</t>
  </si>
  <si>
    <t>BS630SN 3P   500-600-630A - 35KA</t>
  </si>
  <si>
    <t>BS630HN 3P   500-600-630A - 50KA</t>
  </si>
  <si>
    <t>BS800SN 3P   700-800A - 50KA</t>
  </si>
  <si>
    <t>BS1000HS 3P   1000A - 100KA</t>
  </si>
  <si>
    <t>BS1200HS 3P   1200A - 100KA</t>
  </si>
  <si>
    <t>Máy cắt khí hạ thế (ACB) 3 Phase - MITSUBSHI</t>
  </si>
  <si>
    <t>AE630-SW 3P 630A, dòng cắt (65KA)</t>
  </si>
  <si>
    <t>AE1000-SW 3P 1000A, dòng cắt (65KA)</t>
  </si>
  <si>
    <t>AE1250-SW 3P 1250A, dòng cắt (65KA)</t>
  </si>
  <si>
    <t>AE1600-SW 3P 1600A, dòng cắt (65KA)</t>
  </si>
  <si>
    <t>AE2000-SW 3P 2000A, dòng cắt (65KA)</t>
  </si>
  <si>
    <t>AE2500-SW 3P 2500A, dòng cắt (85A)</t>
  </si>
  <si>
    <t>AE3200-SW 3P 3200A, dòng cắt (85KA)</t>
  </si>
  <si>
    <t>AE4000-SW 3P 4000A, dòng cắt (85KA)</t>
  </si>
  <si>
    <t>Máy cắt khí hạ thế (ACB) 4 Phase - MITSUBSHI</t>
  </si>
  <si>
    <t>AE630-SW 4P 630A, dòng cắt (65KA)</t>
  </si>
  <si>
    <t>AE1000-SW 4P 1000A, dòng cắt (65KA)</t>
  </si>
  <si>
    <t>AE1250-SW 4P 1250A, dòng cắt (65KA)</t>
  </si>
  <si>
    <t>AE1600-SW 4P 1600A, dòng cắt (65KA)</t>
  </si>
  <si>
    <t>AE2000-SW 4P 2000A, dòng cắt (65KA)</t>
  </si>
  <si>
    <t>AE2500-SW 4P 2500A, dòng cắt (85A)</t>
  </si>
  <si>
    <t>AE3200-SW 4P 3200A, dòng cắt (85KA)</t>
  </si>
  <si>
    <t>AE4000-SW 4P 4000A, dòng cắt (85KA)</t>
  </si>
  <si>
    <t>CÁC LOẠI TRỤ, NEO</t>
  </si>
  <si>
    <t>Trụ BTLT hệ số an toàn k = 1,5</t>
  </si>
  <si>
    <t xml:space="preserve">Trụ điện bêtông ly tâm 20m (F1400) </t>
  </si>
  <si>
    <t>Trụ</t>
  </si>
  <si>
    <t>Trụ điện bêtông ly tâm 20m    (F1200)</t>
  </si>
  <si>
    <t>Trụ điện bêtông ly tâm 18m    (F1200)</t>
  </si>
  <si>
    <t>Trụ điện bêtông ly tâm 18m    (F920)</t>
  </si>
  <si>
    <t>Trụ điện bêtông ly tâm 16m    (F920)</t>
  </si>
  <si>
    <t>Trụ điện bêtông ly tâm 14m    (F1100)</t>
  </si>
  <si>
    <t>Trụ điện bêtông ly tâm 14m    (F650)</t>
  </si>
  <si>
    <t>Trụ điện bêtông ly tâm 12m    (F540)</t>
  </si>
  <si>
    <t>Trụ điện bêtông ly tâm 12m    (F350)</t>
  </si>
  <si>
    <t>Trụ điện bêtông ly tâm 10,5m    (F520)</t>
  </si>
  <si>
    <t>Trụ điện bêtông ly tâm 10,5m    (F480)</t>
  </si>
  <si>
    <t>Trụ điện bêtông ly tâm 10,5m    (F350)</t>
  </si>
  <si>
    <t>Trụ điện bêtông ly tâm 8,5m    (F300)</t>
  </si>
  <si>
    <t>Trụ điện bêtông ly tâm 8,5m    (F200)</t>
  </si>
  <si>
    <t>Trụ điện bêtông ly tâm 7,5m    (F300)</t>
  </si>
  <si>
    <t>Trụ điện bêtông ly tâm 7,5m    (F200)</t>
  </si>
  <si>
    <t>Trụ BTLT hệ số an toàn k = 2</t>
  </si>
  <si>
    <t>Đà cản, đế neo</t>
  </si>
  <si>
    <t>Đà cản bê tông 2,5m</t>
  </si>
  <si>
    <t>Đà cản bê tông 1,5m</t>
  </si>
  <si>
    <t>Đà cản bê tông 1,2m</t>
  </si>
  <si>
    <t>Móng neo MN2 (0,4 x 1,5)m</t>
  </si>
  <si>
    <t>Móng neo MN3 (0,6 x 1,5)m</t>
  </si>
  <si>
    <t>Móng neo (0,4 x 1,2)m</t>
  </si>
  <si>
    <t>Móng neo (0,2 x 1,2)m</t>
  </si>
  <si>
    <t>ĐÈN CHIẾU SÁNG CÔNG CỘNG  (Gồm bóng và linh kiện)</t>
  </si>
  <si>
    <t>Bộ đèn đường 2 cấp công suất SODIUM 150W/100W-GLS/ IP66</t>
  </si>
  <si>
    <t>bộ</t>
  </si>
  <si>
    <t>Bộ đèn đường 2 cấp công suất SODIUM 250W/150W-GLS/ IP66</t>
  </si>
  <si>
    <t>Bộ đèn đường 2 cấp công suất SODIUM 150W/100W-G-18/ IP66</t>
  </si>
  <si>
    <t>Bộ đèn đường 2 cấp công suất SODIUM 250W/150W-G-18/ IP66</t>
  </si>
  <si>
    <t>Bộ đèn đường 2 cấp công suất SODIUM 150W/100W-G245/ IP66</t>
  </si>
  <si>
    <t>Bộ đèn đường 2 cấp công suất SODIUM 250W/150W-G245/ IP66</t>
  </si>
  <si>
    <t>Bộ đèn đường 2 cấp công suất SODIUM 150W/100W-G246/ IP66</t>
  </si>
  <si>
    <t>Bộ đèn đường 2 cấp công suất SODIUM 250W/150W-G246/ IP66</t>
  </si>
  <si>
    <t>Bộ đèn đường 2 cấp công suất SODIUM 150W/100W-SG-008B/ IP54</t>
  </si>
  <si>
    <t>Bộ đèn đường 2 cấp công suất SODIUM 250W/150W-SG-008B/ IP54</t>
  </si>
  <si>
    <t xml:space="preserve">ĐÈN VENUS LED CHIẾU SÁNG CÔNG CỘNG - Có tính năng dimming 5 cấp </t>
  </si>
  <si>
    <t xml:space="preserve">Bộ đèn VENUS LED SMD - 50W </t>
  </si>
  <si>
    <t xml:space="preserve">Bộ đèn VENUS LED SMD - 60W </t>
  </si>
  <si>
    <t xml:space="preserve">Bộ đèn VENUS LED SMD - 70W </t>
  </si>
  <si>
    <t xml:space="preserve">Bộ đèn VENUS LED SMD - 80W </t>
  </si>
  <si>
    <t xml:space="preserve">Bộ đèn VENUS LED SMD - 90W </t>
  </si>
  <si>
    <t xml:space="preserve">Bộ đèn VENUS LED SMD - 100W </t>
  </si>
  <si>
    <t xml:space="preserve">Bộ đèn VENUS LED SMD - 110W </t>
  </si>
  <si>
    <t xml:space="preserve">Bộ đèn VENUS LED SMD - 120W </t>
  </si>
  <si>
    <t xml:space="preserve">Bộ đèn VENUS LED SMD - 130W </t>
  </si>
  <si>
    <t xml:space="preserve">Bộ đèn VENUS LED SMD - 140W </t>
  </si>
  <si>
    <t xml:space="preserve">Bộ đèn VENUS LED SMD - 150W </t>
  </si>
  <si>
    <t xml:space="preserve">Bộ đèn VENUS LED SMD - 160W </t>
  </si>
  <si>
    <t xml:space="preserve">Bộ đèn VENUS LED SMD - 170W </t>
  </si>
  <si>
    <t xml:space="preserve">Bộ đèn VENUS LED SMD - 180W </t>
  </si>
  <si>
    <t xml:space="preserve">ĐÈN CARINA LED CHIẾU SÁNG CÔNG CỘNG - Có tính năng dimming 5 cấp </t>
  </si>
  <si>
    <t xml:space="preserve">Bộ đèn CARINA LED SMD - 50W </t>
  </si>
  <si>
    <t xml:space="preserve">Bộ đèn CARINA LED SMD - 60W </t>
  </si>
  <si>
    <t xml:space="preserve">Bộ đèn CARINA LED SMD - 70W </t>
  </si>
  <si>
    <t xml:space="preserve">Bộ đèn CARINA LED SMD - 80W </t>
  </si>
  <si>
    <t xml:space="preserve">Bộ đèn CARINA LED SMD - 90W </t>
  </si>
  <si>
    <t xml:space="preserve">Bộ đèn CARINA LED SMD - 100W </t>
  </si>
  <si>
    <t xml:space="preserve">Bộ đèn CARINA LED SMD - 110W </t>
  </si>
  <si>
    <t xml:space="preserve">Bộ đèn CARINA LED SMD - 120W </t>
  </si>
  <si>
    <t xml:space="preserve">Bộ đèn CARINA LED SMD - 130W </t>
  </si>
  <si>
    <t xml:space="preserve">Bộ đèn CARINA LED SMD - 140W </t>
  </si>
  <si>
    <t xml:space="preserve">Bộ đèn CARINA LED SMD - 150W </t>
  </si>
  <si>
    <t xml:space="preserve">Bộ đèn CARINA LED SMD - 160W </t>
  </si>
  <si>
    <t xml:space="preserve">Bộ đèn CARINA LED SMD - 170W </t>
  </si>
  <si>
    <t xml:space="preserve">Bộ đèn CARINA LED SMD - 180W </t>
  </si>
  <si>
    <t xml:space="preserve">ĐÈN LED NIKKON CHIẾU SÁNG CÔNG CỘNG - Có tính năng dimming 5 cấp </t>
  </si>
  <si>
    <t>Bộ đèn Led Nikkon 60W 
(tích hợp thêm chiếu sáng thông minh iLCS 4.0)</t>
  </si>
  <si>
    <t>Bộ đèn Led Nikkon 80W 
(tích hợp thêm chiếu sáng thông minh iLCS 4.0)</t>
  </si>
  <si>
    <t>Bộ đèn Led Nikkon 90W 
(tích hợp thêm chiếu sáng thông minh iLCS 4.0)</t>
  </si>
  <si>
    <t>Bộ đèn Led Nikkon 100W 
(tích hợp thêm chiếu sáng thông minh iLCS 4.0)</t>
  </si>
  <si>
    <t>Bộ đèn Led Nikkon 115W 
(tích hợp thêm chiếu sáng thông minh iLCS 4.0)</t>
  </si>
  <si>
    <t>Bộ đèn Led Nikkon 120W 
(tích hợp thêm chiếu sáng thông minh iLCS 4.0)</t>
  </si>
  <si>
    <t>Bộ đèn Led Nikkon 145W 
(tích hợp thêm chiếu sáng thông minh iLCS 4.0)</t>
  </si>
  <si>
    <t>Bộ đèn Led Nikkon 150W 
(tích hợp thêm chiếu sáng thông minh iLCS 4.0)</t>
  </si>
  <si>
    <t>Bộ đèn Led Nikkon 165W 
(tích hợp thêm chiếu sáng thông minh iLCS 4.0)</t>
  </si>
  <si>
    <t>Bộ đèn Led Nikkon 185W 
(tích hợp thêm chiếu sáng thông minh iLCS 4.0)</t>
  </si>
  <si>
    <t>Bộ đèn Led Nikkon 200W 
(tích hợp thêm chiếu sáng thông minh iLCS 4.0)</t>
  </si>
  <si>
    <t>Bộ đèn Led Nikkon 350W 
(tích hợp thêm chiếu sáng thông minh iLCS 4.0)</t>
  </si>
  <si>
    <t>BỘ ĐIỀU KHIỂN CHIẾU SÁNG THÔNG MINH (iLCS)</t>
  </si>
  <si>
    <t>Bộ điều khiển thông minh iLCS tại đèn (LCU) truyền tín hiệu về trung tâm</t>
  </si>
  <si>
    <t>Tủ điều khiển chiếu sáng thông minh iLCS (DCU) khiển đến 150 đèn truyển tín hiệu về trung tâm</t>
  </si>
  <si>
    <t>ĐÈN NĂNG LƯỢNG MẶT TRỜI</t>
  </si>
  <si>
    <t>Đèn Năng Lượng Mặt Trời Nikkon RA 365 30W 5700K</t>
  </si>
  <si>
    <t>Đèn Năng Lượng Mặt Trời Nikkon RA 365 40W 5700K</t>
  </si>
  <si>
    <t>Đèn Năng Lượng Mặt Trời Nikkon RA 365 50W 5700K</t>
  </si>
  <si>
    <t>Đèn Năng Lượng Mặt Trời Nikkon RA 365 60W 5700K</t>
  </si>
  <si>
    <t>Đèn Năng Lượng Mặt Trời Nikkon RA 365 80W 5700K</t>
  </si>
  <si>
    <t>ĐÈN PHA LED CHIẾU SÁNG CÔNG CỘNG</t>
  </si>
  <si>
    <t xml:space="preserve">Bộ đèn  pha Led Nikkon -100W </t>
  </si>
  <si>
    <t xml:space="preserve">Bộ đèn  pha Led Nikkon -150W </t>
  </si>
  <si>
    <t xml:space="preserve">Bộ đèn  pha Led Nikkon -200W </t>
  </si>
  <si>
    <t xml:space="preserve">Bộ đèn  pha Led Nikkon -250W </t>
  </si>
  <si>
    <t xml:space="preserve">Bộ đèn  pha Led Nikkon -300W </t>
  </si>
  <si>
    <t xml:space="preserve">Bộ đèn  pha Led Nikkon -350W </t>
  </si>
  <si>
    <t>Bộ đèn pha BOSTON LED 100W</t>
  </si>
  <si>
    <t>Bộ đèn pha BOSTON LED 120W</t>
  </si>
  <si>
    <t>Bộ đèn pha BOSTON LED 150W</t>
  </si>
  <si>
    <t>Bộ đèn pha BOSTON LED 180W</t>
  </si>
  <si>
    <t>Bộ đèn pha BOSTON LED 200W</t>
  </si>
  <si>
    <t>Bộ đèn pha BOSTON LED 220W</t>
  </si>
  <si>
    <t>Bộ đèn pha BOSTON LED 250W</t>
  </si>
  <si>
    <t>Bộ đèn pha BOSTON LED 280W</t>
  </si>
  <si>
    <t>Bộ đèn pha BOSTON LED 300W</t>
  </si>
  <si>
    <t>Bộ đèn pha BOSTON LED 320W</t>
  </si>
  <si>
    <t>CÁC LOẠI TRỤ ĐÈN CHIẾU SÁNG CÔNG CỘNG (Mạ kẽm nhúng nóng)</t>
  </si>
  <si>
    <t>Trụ đèn STK tròn côn/bát giác côn cao 5m x 3mm.</t>
  </si>
  <si>
    <t>Trụ đèn STK tròn côn/bát giác côn cao 6m x 3mm.</t>
  </si>
  <si>
    <t>Trụ đèn STK tròn côn/bát giác côn cao 7m x 3mm.</t>
  </si>
  <si>
    <t>Trụ đèn STK tròn côn/bát giác côn cao 8m x 4mm.</t>
  </si>
  <si>
    <t>Trụ đèn STK tròn côn/bát giác côn cao 9m x 4mm.</t>
  </si>
  <si>
    <t>Trụ đèn STK tròn côn/bát giác côn cao 10m x 4mm.</t>
  </si>
  <si>
    <t>Trụ đèn STK tròn côn/bát giác côn cao 11m x 4mm.</t>
  </si>
  <si>
    <t>Trụ đèn STK tròn côn/bát giác côn cao 12m x 4mm.</t>
  </si>
  <si>
    <t>CÁC LOẠI CẦN ĐÈN CHIẾU SÁNG CÔNG CỘNG (Mạ kẽm nhúng nóng)</t>
  </si>
  <si>
    <t>Cần đèn đơn Ø60mm x 2.5mm
- Cao 2 mét, vươn xa 1,5mét</t>
  </si>
  <si>
    <t>Cần</t>
  </si>
  <si>
    <t>Cần đèn đôi Ø60mm x 2.5mm
- Cao 2 mét, vươn xa 1,5mét</t>
  </si>
  <si>
    <t>Cần đèn ba Ø60mm x 2.5mm
- Cao 2 mét, vươn xa 1,5mét</t>
  </si>
  <si>
    <t>Khung bullon móng trụ: M24x1000</t>
  </si>
  <si>
    <t>m</t>
  </si>
  <si>
    <t>Cáp Duplex ruột đồng, bọc PVC</t>
  </si>
  <si>
    <t>Cable DuCV 2x 7mm2 - 0,6/1kV</t>
  </si>
  <si>
    <t>Cable DuCV 2x 11mm2 - 0,6/1kV</t>
  </si>
  <si>
    <t>Cable DuCV 2x 16mm2 - 0,6/1kV</t>
  </si>
  <si>
    <t>Cable DuCV 2x 22mm2 - 0,6/1kV</t>
  </si>
  <si>
    <t xml:space="preserve">Cáp Quadruplex ruột đồng, bọc PVC </t>
  </si>
  <si>
    <t>Cable QuCV 4x 8mm2  - 0,6/1kV</t>
  </si>
  <si>
    <t>Cable QuCV 4x 11mm2  - 0,6/1kV</t>
  </si>
  <si>
    <t>Cable QuCV 4x 16mm2  - 0,6/1kV</t>
  </si>
  <si>
    <t>Cable QuCV 4x 22mm2  - 0,6/1kV</t>
  </si>
  <si>
    <t xml:space="preserve">Cáp điện lực 2 ruột đồng cách điện PVC, vỏ PVC (CVV) </t>
  </si>
  <si>
    <t>CVV-2x16-0,6/1kV</t>
  </si>
  <si>
    <t>CVV-2x25-0,6/1kV</t>
  </si>
  <si>
    <t>CVV-2x50-0,6/1kV</t>
  </si>
  <si>
    <t>CVV-2x70-0,6/1kV</t>
  </si>
  <si>
    <t>CVV-2x95-0,6/1kV</t>
  </si>
  <si>
    <t>CVV-2x120-0,6/1kV</t>
  </si>
  <si>
    <t>CVV-2x150-0,6/1kV</t>
  </si>
  <si>
    <t>CVV-2x185-0,6/1kV</t>
  </si>
  <si>
    <t>CVV-2x240-0,6/1kV</t>
  </si>
  <si>
    <t>CVV-2x300-0,6/1kV</t>
  </si>
  <si>
    <t>CVV-2x400-0,6/1kV</t>
  </si>
  <si>
    <t xml:space="preserve">Cáp điện kế - 0,6/1kV DK-CVV </t>
  </si>
  <si>
    <t>DK-CVV-2x4mm2</t>
  </si>
  <si>
    <t>DK-CVV-2x6mm2</t>
  </si>
  <si>
    <t>DK-CVV-2x10mm2</t>
  </si>
  <si>
    <t>DK-CVV-2x16mm2</t>
  </si>
  <si>
    <t>DK-CVV-2x25mm2</t>
  </si>
  <si>
    <t>DK-CVV-2x35mm2</t>
  </si>
  <si>
    <t>DK-CVV-3x10+1x6mm2</t>
  </si>
  <si>
    <t>DK-CVV-3x16+1x10mm2</t>
  </si>
  <si>
    <t>DK-CVV-3x25+1x16mm2</t>
  </si>
  <si>
    <t>CÁP NHÔM LÕI THÉP</t>
  </si>
  <si>
    <t>ACSR - 50/8</t>
  </si>
  <si>
    <t>ACSR - 70/11</t>
  </si>
  <si>
    <t>ACSR - 95/16</t>
  </si>
  <si>
    <t>ACSR - 120/19</t>
  </si>
  <si>
    <t>ACSR - 150/19</t>
  </si>
  <si>
    <t>ACSR - 150/24</t>
  </si>
  <si>
    <t>ACSR - 185/24</t>
  </si>
  <si>
    <t>ACSR - 240/32</t>
  </si>
  <si>
    <t>CÁP NHÔM TRẦN XOẮN</t>
  </si>
  <si>
    <t xml:space="preserve">Cable nhôm A - 50mm2 </t>
  </si>
  <si>
    <t xml:space="preserve">Cable nhôm A - 70mm2 </t>
  </si>
  <si>
    <t xml:space="preserve">Cable nhôm A - 95mm2 </t>
  </si>
  <si>
    <t xml:space="preserve">Cable nhôm A - 120mm2 </t>
  </si>
  <si>
    <t xml:space="preserve">Cable nhôm A - 150mm2 </t>
  </si>
  <si>
    <t xml:space="preserve">Cable nhôm A - 185mm2 </t>
  </si>
  <si>
    <t>Cable nhôm A - 240mm2</t>
  </si>
  <si>
    <t>CÁP ĐỒNG BỌC TRUNG THẾ XLPE 24kV</t>
  </si>
  <si>
    <t>CXV -25mm2</t>
  </si>
  <si>
    <t>CXV -35mm2</t>
  </si>
  <si>
    <t>CXV -50mm2</t>
  </si>
  <si>
    <t>CXV -70mm2</t>
  </si>
  <si>
    <t>CXV -95mm2</t>
  </si>
  <si>
    <t>CXV -120mm2</t>
  </si>
  <si>
    <t>CXV -150mm2</t>
  </si>
  <si>
    <t>CXV -185mm2</t>
  </si>
  <si>
    <t>CXV -240mm2</t>
  </si>
  <si>
    <t xml:space="preserve">CÁP NHÔM BỌC TRUNG THẾ XLPE 24kV </t>
  </si>
  <si>
    <t xml:space="preserve">AX1V-25mm2 </t>
  </si>
  <si>
    <t>AX1V-35mm2</t>
  </si>
  <si>
    <t>AX1V-50mm2</t>
  </si>
  <si>
    <t>AX1V-70mm2</t>
  </si>
  <si>
    <t xml:space="preserve">AX1V-95mm2 </t>
  </si>
  <si>
    <t>AX1V-120mm2</t>
  </si>
  <si>
    <t>AX1V-150mm2</t>
  </si>
  <si>
    <t>AX1V-185mm2</t>
  </si>
  <si>
    <t xml:space="preserve">AX1V-240mm2 </t>
  </si>
  <si>
    <t xml:space="preserve">CÁP NHÔM BỌC TRUNG THẾ LÕI THÉP XLPE 24kV </t>
  </si>
  <si>
    <t>AsXV-25/4,2</t>
  </si>
  <si>
    <t>AsXV-35/6,2</t>
  </si>
  <si>
    <t>AsXV-50/8</t>
  </si>
  <si>
    <t>AsXV-70/11</t>
  </si>
  <si>
    <t>AsXV-95/16</t>
  </si>
  <si>
    <t>AsXV-120/19</t>
  </si>
  <si>
    <t>AsXV-150/19</t>
  </si>
  <si>
    <t>AsXV-185/24</t>
  </si>
  <si>
    <t>AsXV-240/32</t>
  </si>
  <si>
    <t xml:space="preserve">CÁP NHÔM BỌC TRUNG THẾ LÕI THÉP ACXH - 24kV </t>
  </si>
  <si>
    <t>ACXH - 50/8</t>
  </si>
  <si>
    <t>ACXH - 70/11</t>
  </si>
  <si>
    <t>ACXH - 95/16</t>
  </si>
  <si>
    <t>ACXH - 120/19</t>
  </si>
  <si>
    <t>ACXH - 150/19</t>
  </si>
  <si>
    <t>ACXH - 185/24</t>
  </si>
  <si>
    <t>ACXH - 240/32</t>
  </si>
  <si>
    <t>CÁP NHÔM BỌC PVC - 0,6/1kV (AV)</t>
  </si>
  <si>
    <t xml:space="preserve">Cable nhôm bọc 16mm2     </t>
  </si>
  <si>
    <t xml:space="preserve">Cable nhôm bọc 25mm2         </t>
  </si>
  <si>
    <t xml:space="preserve">Cable nhôm bọc 35mm2           </t>
  </si>
  <si>
    <t xml:space="preserve">Cable nhôm bọc 50mm2       </t>
  </si>
  <si>
    <t xml:space="preserve">Cable nhôm bọc 70mm2            </t>
  </si>
  <si>
    <t xml:space="preserve">Cable nhôm bọc 95mm2         </t>
  </si>
  <si>
    <t xml:space="preserve">Cable nhôm bọc 120mm2 </t>
  </si>
  <si>
    <t xml:space="preserve">Cable nhôm bọc 150mm2           </t>
  </si>
  <si>
    <t xml:space="preserve">Cable nhôm bọc 185mm2     </t>
  </si>
  <si>
    <t xml:space="preserve">Cable nhôm bọc 240mm2      </t>
  </si>
  <si>
    <t>CÁP NHÔM BỌC LÕI THÉP PVC - 0,6/1kV (ASV)</t>
  </si>
  <si>
    <t xml:space="preserve">CÁP NHÔM VẶN XOẮN XLPE 0,6/1KV </t>
  </si>
  <si>
    <t>LV-ABC: XLPE-2 ruột  2x16mm2</t>
  </si>
  <si>
    <t xml:space="preserve">LV-ABC: XLPE-2 ruột  2x25mm2  </t>
  </si>
  <si>
    <t xml:space="preserve">LV-ABC: XLPE-2 ruột  2x35mm2     </t>
  </si>
  <si>
    <t xml:space="preserve">LV-ABC: XLPE-2 ruột  2x50mm2   </t>
  </si>
  <si>
    <t xml:space="preserve">LV-ABC: XLPE-2 ruột  2x70mm2   </t>
  </si>
  <si>
    <t xml:space="preserve">LV-ABC: XLPE-2 ruột  2x95mm2   </t>
  </si>
  <si>
    <t xml:space="preserve">LV-ABC: XLPE-2 ruột  2x120mm2 </t>
  </si>
  <si>
    <t xml:space="preserve">LV-ABC: XLPE-2 ruột  2x150mm2 </t>
  </si>
  <si>
    <t>CÁP NHÔM VẶN XOẮN XLPE 0,6/1KV (CADIVI)</t>
  </si>
  <si>
    <t xml:space="preserve">LV-ABC: XLPE-3 ruột  3x16mm2  </t>
  </si>
  <si>
    <t xml:space="preserve">LV-ABC: XLPE-3 ruột  3x25mm2  </t>
  </si>
  <si>
    <t xml:space="preserve">LV-ABC: XLPE-3 ruột  3x35mm2     </t>
  </si>
  <si>
    <t xml:space="preserve">LV-ABC: XLPE-3 ruột  3x50mm2   </t>
  </si>
  <si>
    <t xml:space="preserve">LV-ABC: XLPE-3 ruột  3x70mm2   </t>
  </si>
  <si>
    <t xml:space="preserve">LV-ABC: XLPE-3 ruột  3x95mm2   </t>
  </si>
  <si>
    <t xml:space="preserve">LV-ABC: XLPE-3 ruột  3x120mm2 </t>
  </si>
  <si>
    <t xml:space="preserve">LV-ABC: XLPE-3 ruột  3x150mm2 </t>
  </si>
  <si>
    <t xml:space="preserve">LV-ABC: XLPE-4 ruột  4x16mm2  </t>
  </si>
  <si>
    <t xml:space="preserve">LV-ABC: XLPE-4 ruột  4x25mm2  </t>
  </si>
  <si>
    <t xml:space="preserve">LV-ABC: XLPE-4 ruột  4x35mm2     </t>
  </si>
  <si>
    <t xml:space="preserve">LV-ABC: XLPE-4 ruột  4x50mm2   </t>
  </si>
  <si>
    <t xml:space="preserve">LV-ABC: XLPE-4 ruột  4x70mm2   </t>
  </si>
  <si>
    <t xml:space="preserve">LV-ABC: XLPE-4 ruột  4x95mm2   </t>
  </si>
  <si>
    <t xml:space="preserve">LV-ABC: XLPE-4 ruột  4x120mm2 </t>
  </si>
  <si>
    <t xml:space="preserve">LV-ABC: XLPE-4 ruột  4x150mm2 </t>
  </si>
  <si>
    <t>CÁP NGẦM TRUNG THẾ  (màn chắn kim loại + giáp bảo vệ)</t>
  </si>
  <si>
    <t>CXV/S-DATA-25</t>
  </si>
  <si>
    <t>CXV/S-DATA-35</t>
  </si>
  <si>
    <t>CXV/S-DATA-50</t>
  </si>
  <si>
    <t>CXV/S-DATA-70</t>
  </si>
  <si>
    <t>CXV/S-DATA-95</t>
  </si>
  <si>
    <t>CXV/S-DATA-120</t>
  </si>
  <si>
    <t>CXV/S-DATA-150</t>
  </si>
  <si>
    <t>CXV/S-DATA-185</t>
  </si>
  <si>
    <t>CXV/S-DATA-240</t>
  </si>
  <si>
    <t>CÁP NGẦM TRUNG THẾ-3 lõi (màn chắn kim loại + giáp bảo vệ)</t>
  </si>
  <si>
    <t>CXV/SE-DSTA-3x25</t>
  </si>
  <si>
    <t>CXV/SE-DSTA-3x35</t>
  </si>
  <si>
    <t>CXV/SE-DSTA-3x50</t>
  </si>
  <si>
    <t>CXV/SE-DSTA-3x70</t>
  </si>
  <si>
    <t>CXV/SE-DSTA-3x95</t>
  </si>
  <si>
    <t>CXV/SE-DSTA-3x120</t>
  </si>
  <si>
    <t>CXV/SE-DSTA-3x150</t>
  </si>
  <si>
    <t>CXV/SE-DSTA-3x185</t>
  </si>
  <si>
    <t>CXV/SE-DSTA-3x240</t>
  </si>
  <si>
    <t>PHỤ KIỆN CÁP ABC (Mạ nhúng nóng )</t>
  </si>
  <si>
    <t xml:space="preserve">Boulon  móc   16x250 </t>
  </si>
  <si>
    <t xml:space="preserve">Boulon  móc   16x300 </t>
  </si>
  <si>
    <t>Boulon  xoắn    12x60</t>
  </si>
  <si>
    <t>Boulon  xoắn    12x250</t>
  </si>
  <si>
    <t xml:space="preserve">Móc đơn cáp ABC </t>
  </si>
  <si>
    <t>Móc đôi cáp ABC (Móc chữ A)</t>
  </si>
  <si>
    <t>Kẹp treo cable ABC 4x 50–95</t>
  </si>
  <si>
    <t>Kẹp treo cable ABC 4x 120</t>
  </si>
  <si>
    <t>Kẹp dừng cable ABC 4x 50–95</t>
  </si>
  <si>
    <t>Kẹp dừng cable ABC 4x 120</t>
  </si>
  <si>
    <t>Kẹp nối rẽ 120/120</t>
  </si>
  <si>
    <t>Kẹp nối rẽ 95/95</t>
  </si>
  <si>
    <t>Kẹp nối rẽ 95/35</t>
  </si>
  <si>
    <t>Hộp nối cable loại 6 CB - 32A (MCB)</t>
  </si>
  <si>
    <t>Sắt U</t>
  </si>
  <si>
    <t>U 100</t>
  </si>
  <si>
    <t>Mét</t>
  </si>
  <si>
    <t>U 120</t>
  </si>
  <si>
    <t>U 140</t>
  </si>
  <si>
    <t>U 160</t>
  </si>
  <si>
    <t>CÁC LOẠI XÀ VÀ CHỐNG</t>
  </si>
  <si>
    <t>Xà V75x75x8 – 2,0m 2 ốp</t>
  </si>
  <si>
    <t>Cây</t>
  </si>
  <si>
    <t>Xà V75x75x8 – 2,0m 3 ốp</t>
  </si>
  <si>
    <t>Xà V75x75x8 – 2,4m 4 ốp</t>
  </si>
  <si>
    <t>Đà V75x75x8 - 2800 - 0 ốp</t>
  </si>
  <si>
    <t>Đà V75x75x8 - 2800 - 3 ốp</t>
  </si>
  <si>
    <t>Chống PL 60x6 - 920 (2,826kg/m)</t>
  </si>
  <si>
    <t>Chống V50x50x5 x 810</t>
  </si>
  <si>
    <t>Chống V50x50x5 x 920</t>
  </si>
  <si>
    <t>Chống V50x50x5 x 1132</t>
  </si>
  <si>
    <t>Chống V50x50x5 x 2100</t>
  </si>
  <si>
    <t>Đà và Chống composite</t>
  </si>
  <si>
    <t xml:space="preserve">Đà Composite 75x75x6x2800 </t>
  </si>
  <si>
    <t>Đà Composite 75x75x6x2400</t>
  </si>
  <si>
    <t>Đà Composite 75x75x6x810</t>
  </si>
  <si>
    <t xml:space="preserve">Chống  40x10x920 </t>
  </si>
  <si>
    <t>Chống 40x10x720</t>
  </si>
  <si>
    <t>POTELET</t>
  </si>
  <si>
    <t>Potelet V63x63x6-2,0m (5,652Kg/m)</t>
  </si>
  <si>
    <t>Potelet V63x63x6-2,5m (5,652Kg/m)</t>
  </si>
  <si>
    <t>Potelet V63x63x6-3,0m (5,652Kg/m)</t>
  </si>
  <si>
    <t>Potelet V50x50x5-2,0m (3,729Kg/m)</t>
  </si>
  <si>
    <t>Potelet V50x50x5-2,5m (3,729Kg/m)</t>
  </si>
  <si>
    <t>SỨ ĐỨNG VÀ PHỤ KIỆN</t>
  </si>
  <si>
    <t>Cục</t>
  </si>
  <si>
    <t>Chân sứ đỉnh cong 870 (Mạ nhúng)</t>
  </si>
  <si>
    <t>Chân sứ đỉnh thẳng 870 (Mạ nhúng)</t>
  </si>
  <si>
    <t>SỨ TREO VÀ PHỤ KIỆN</t>
  </si>
  <si>
    <t>Sứ chuỗi Polymer 24KV</t>
  </si>
  <si>
    <t>Chuỗi</t>
  </si>
  <si>
    <t>Vòng treo đầu tròn (pona)</t>
  </si>
  <si>
    <t>Móc treo chữ U16 (maní)</t>
  </si>
  <si>
    <t>Móc treo chữ U18 (maní)</t>
  </si>
  <si>
    <t>Mắt nối đơn (Socket)</t>
  </si>
  <si>
    <t>Kẹp ngừng 3U (50-95mm2)</t>
  </si>
  <si>
    <t>Kẹp ngừng 5U (95-120mm2)</t>
  </si>
  <si>
    <t>Kẹp ngừng 5U (185-240mm2)</t>
  </si>
  <si>
    <t>Kẹp đỡ dây (Lem yên ngựa)</t>
  </si>
  <si>
    <t>Giáp níu bọc 50mm2</t>
  </si>
  <si>
    <t>Giáp níu bọc 70mm2</t>
  </si>
  <si>
    <t>Giáp níu bọc 95mm2</t>
  </si>
  <si>
    <t>WR 189 (dây 50-50mm2)</t>
  </si>
  <si>
    <t>WR 259 (dây 50-70mm2)</t>
  </si>
  <si>
    <t>WR 279 (dây 70-70mm2)</t>
  </si>
  <si>
    <t>WR 279 (dây 50-70mm2)</t>
  </si>
  <si>
    <t>WR 379 (dây 50-120mm2)</t>
  </si>
  <si>
    <t>WR 399 (dây 70-120mm2)</t>
  </si>
  <si>
    <t>WR 419 (dây 95-120mm2)</t>
  </si>
  <si>
    <t>WR 815 (dây 50-240mm2)</t>
  </si>
  <si>
    <t>WR 835 (dây 95-240mm2)</t>
  </si>
  <si>
    <t>PHỤ KIỆN BẮT ĐIỆN KẾ (Mạ nhúng nóng)</t>
  </si>
  <si>
    <t>Uclevis - 3mm</t>
  </si>
  <si>
    <t>Rack 2 – 3mm</t>
  </si>
  <si>
    <t>Rack 3 – 3mm</t>
  </si>
  <si>
    <t>Rack 4 – 3mm</t>
  </si>
  <si>
    <t>Sứ ống chỉ (Minh Long)</t>
  </si>
  <si>
    <t>Cầu chì cá 60A</t>
  </si>
  <si>
    <t>Cầu chì cá 100A</t>
  </si>
  <si>
    <t>Co sành cong (thẳng) - Minh Long</t>
  </si>
  <si>
    <t>SLIPBOLT - Ốc xiết cáp</t>
  </si>
  <si>
    <t>Ốc xiết cáp Cu-14mm2</t>
  </si>
  <si>
    <t>Ốc xiết cáp Cu-22mm2</t>
  </si>
  <si>
    <t>Ốc xiết cáp Cu-38mm2</t>
  </si>
  <si>
    <t>Ốc xiết cáp Cu-Al 22mm2</t>
  </si>
  <si>
    <t>Ốc xiết cáp Cu-Al 38mm2</t>
  </si>
  <si>
    <t>Ốc xiết cáp Cu -Al 350</t>
  </si>
  <si>
    <t>Ốc xiết cáp Cu -Al 400-500</t>
  </si>
  <si>
    <t>Ốc xiết cáp Cu-1/0</t>
  </si>
  <si>
    <t>Ốc xiết cáp Cu-2/0</t>
  </si>
  <si>
    <t>Ốc xiết cáp Cu-3/0 - 4/0</t>
  </si>
  <si>
    <t>Ốc xiết cáp Cu 350MCM</t>
  </si>
  <si>
    <t>Ốc xiết cáp Cu 400-500MCM</t>
  </si>
  <si>
    <t>Ốc xiết cáp Cu 700MCM</t>
  </si>
  <si>
    <t>ỐNG NỐI DÂY</t>
  </si>
  <si>
    <t>Ống nối dây AC-50 không lõi thép</t>
  </si>
  <si>
    <t>ống</t>
  </si>
  <si>
    <t>Ống nối dây AC-70 không lõi thép</t>
  </si>
  <si>
    <t>Ống nối dây AC-95 không lõi thép</t>
  </si>
  <si>
    <t>Ống nối dây AC-120 không lõi thép</t>
  </si>
  <si>
    <t>Ống nối dây AC-150 không lõi thép</t>
  </si>
  <si>
    <t>Ống nối dây AC-185 không lõi thép</t>
  </si>
  <si>
    <t>Ống nối dây AC-240 không lõi thép</t>
  </si>
  <si>
    <t>Ống nối dây AC-50 có lõi thép</t>
  </si>
  <si>
    <t>Ống nối dây AC-70 có lõi thép</t>
  </si>
  <si>
    <t>Ống nối dây AC-95 có lõi thép</t>
  </si>
  <si>
    <t>Ống nối dây AC-120 có lõi thép</t>
  </si>
  <si>
    <t>Ống nối dây AC-150 có lõi thép</t>
  </si>
  <si>
    <t>Ống nối dây AC-185 có lõi thép</t>
  </si>
  <si>
    <t>Ống nối dây AC-240 có lõi thép</t>
  </si>
  <si>
    <t>ĐẦU COSSE ÉP</t>
  </si>
  <si>
    <t>Chung nam</t>
  </si>
  <si>
    <t>Đầu Cosse Cu 25mm2</t>
  </si>
  <si>
    <t>Đầu Cosse Cu 35mm2</t>
  </si>
  <si>
    <t>Đầu Cosse Cu 50mm2</t>
  </si>
  <si>
    <t>Đầu Cosse Cu 70mm2</t>
  </si>
  <si>
    <t>Đầu Cosse Cu 95mm2</t>
  </si>
  <si>
    <t>Đầu Cosse Cu 120mm2</t>
  </si>
  <si>
    <t>Đầu Cosse Cu 150mm2</t>
  </si>
  <si>
    <t>Đầu Cosse Cu 185mm2</t>
  </si>
  <si>
    <t>Đầu Cosse Cu 240mm2</t>
  </si>
  <si>
    <t>Cosse Cu-Al 25 mm2</t>
  </si>
  <si>
    <t>Cosse Cu-Al 50 mm2</t>
  </si>
  <si>
    <t>Cosse Cu-Al 70 mm2</t>
  </si>
  <si>
    <t>Cosse Cu-Al 95 mm2</t>
  </si>
  <si>
    <t>Cosse Cu-Al 120 mm2</t>
  </si>
  <si>
    <t>Cosse Cu-Al 150 mm2</t>
  </si>
  <si>
    <t>Cosse Cu-Al 185 mm2</t>
  </si>
  <si>
    <t>Cosse Cu-Al 240 mm2</t>
  </si>
  <si>
    <t>KẸP CÁC LOẠI</t>
  </si>
  <si>
    <t>Kẹp AC 25 - 35 , 1 boulon</t>
  </si>
  <si>
    <t xml:space="preserve">Kẹp AC 25 - 70 , 2 boulon </t>
  </si>
  <si>
    <t xml:space="preserve"> Cái </t>
  </si>
  <si>
    <t xml:space="preserve">Kẹp AC 25 - 70 , 3 boulon </t>
  </si>
  <si>
    <t>Kẹp AC 25 - 150 , 2 boulon</t>
  </si>
  <si>
    <t>Kẹp AC 25 - 150 , 3 boulon</t>
  </si>
  <si>
    <t xml:space="preserve">Kẹp AC 25 - 240 , 2 boulon </t>
  </si>
  <si>
    <t>Kẹp AC 25 - 240 , 3 boulon</t>
  </si>
  <si>
    <t>Kẹp nối Ubolt AC 35-50</t>
  </si>
  <si>
    <t>Kẹp nối Ubolt AC70-95</t>
  </si>
  <si>
    <t>Kẹp nối Ubolt AC 95-120</t>
  </si>
  <si>
    <t xml:space="preserve">Kẹp quai 2/0 </t>
  </si>
  <si>
    <t>Kẹp quai 4/0</t>
  </si>
  <si>
    <t>Hotline 2/0</t>
  </si>
  <si>
    <t>Hotline 4/0</t>
  </si>
  <si>
    <t>Thanh neo các loại &amp; phụ kiện (Mạ nhúng nóng)</t>
  </si>
  <si>
    <t>Ty neo d 16x2,40m</t>
  </si>
  <si>
    <t>Ty neo d 22x2,40m</t>
  </si>
  <si>
    <t>Ty neo d22x3,0m</t>
  </si>
  <si>
    <t>Ty neo d22x3,7m</t>
  </si>
  <si>
    <t>Thanh nối 6x60x180</t>
  </si>
  <si>
    <t>Thanh nối 6x60x410</t>
  </si>
  <si>
    <t>Yếm cáp</t>
  </si>
  <si>
    <t>Kẹp chằng 3 boulon 3/8"</t>
  </si>
  <si>
    <t>Kẹp chằng 3 boulon 5/8"</t>
  </si>
  <si>
    <t>Bộ chằng lệch d60 (ống 1,2m)</t>
  </si>
  <si>
    <t>Bộ chằng lệch d60 (ống 1,5m)</t>
  </si>
  <si>
    <t>Sứ chằng (Minh Long)</t>
  </si>
  <si>
    <t>Dây thép trần xoắn TK 25</t>
  </si>
  <si>
    <t>Dây thép trần xoắn TK 35</t>
  </si>
  <si>
    <t>Dây thép trần xoắn TK 50</t>
  </si>
  <si>
    <t>Máng che dây chằng (sơn màu vàng)</t>
  </si>
  <si>
    <t>CỌC TIẾP ĐỊA + KẸP</t>
  </si>
  <si>
    <t>Cọc tiếp địa 16x1200 (mạ đồng)</t>
  </si>
  <si>
    <t>Cọc tiếp địa 16x2400 (mạ đồng)</t>
  </si>
  <si>
    <t>Kẹp cọc tiếp địa (mạ đồng)</t>
  </si>
  <si>
    <r>
      <t>Dây đồng trần xoắn C-16 mm</t>
    </r>
    <r>
      <rPr>
        <vertAlign val="superscript"/>
        <sz val="11"/>
        <rFont val="Times New Roman"/>
        <family val="1"/>
      </rPr>
      <t>2</t>
    </r>
  </si>
  <si>
    <r>
      <t>Dây đồng trần xoắn C-25 mm</t>
    </r>
    <r>
      <rPr>
        <vertAlign val="superscript"/>
        <sz val="11"/>
        <rFont val="Times New Roman"/>
        <family val="1"/>
      </rPr>
      <t>2</t>
    </r>
  </si>
  <si>
    <r>
      <t>Dây đồng trần xoắn C-35 mm</t>
    </r>
    <r>
      <rPr>
        <vertAlign val="superscript"/>
        <sz val="11"/>
        <rFont val="Times New Roman"/>
        <family val="1"/>
      </rPr>
      <t>2</t>
    </r>
  </si>
  <si>
    <r>
      <t>Dây đồng trần xoắn C-50 mm</t>
    </r>
    <r>
      <rPr>
        <vertAlign val="superscript"/>
        <sz val="11"/>
        <rFont val="Times New Roman"/>
        <family val="1"/>
      </rPr>
      <t>2</t>
    </r>
  </si>
  <si>
    <t>BULONG &amp; LONG ĐỀN (Mạ nhúng nóng)</t>
  </si>
  <si>
    <t>Long đền tròn d12 –14 - 16 – 18 - 20 - 22 - 24</t>
  </si>
  <si>
    <t>Long đền vuông d 18 – 22 - 24 (50x50x2.5)</t>
  </si>
  <si>
    <t>Long đền vuông d18 - 22 - 24 (60x60x6)</t>
  </si>
  <si>
    <t>Long đền vuông d24  (80x80x6)</t>
  </si>
  <si>
    <t>Boulon  12x30</t>
  </si>
  <si>
    <t>Boulon  12x40</t>
  </si>
  <si>
    <t>Boulon  12x50</t>
  </si>
  <si>
    <t>Boulon  12x100</t>
  </si>
  <si>
    <t>Boulon  12x150</t>
  </si>
  <si>
    <t>Boulon  12x200</t>
  </si>
  <si>
    <t>Boulon  12x250</t>
  </si>
  <si>
    <t>Boulon  12x300</t>
  </si>
  <si>
    <t>Boulon  14x50</t>
  </si>
  <si>
    <t>Boulon  14x100</t>
  </si>
  <si>
    <t>Boulon  14x150</t>
  </si>
  <si>
    <t>Boulon 14 x200</t>
  </si>
  <si>
    <t>Boulon 14 x250</t>
  </si>
  <si>
    <t>Boulon 14 x300</t>
  </si>
  <si>
    <t>Boulon 14 x350</t>
  </si>
  <si>
    <t>Boulon 16 x40</t>
  </si>
  <si>
    <t>Boulon 16 x60</t>
  </si>
  <si>
    <t>Boulon 16 x100</t>
  </si>
  <si>
    <t>Boulon 16 x150</t>
  </si>
  <si>
    <t>Boulon 16 x200</t>
  </si>
  <si>
    <t>Boulon 16 x250</t>
  </si>
  <si>
    <t>Boulon 16 x300</t>
  </si>
  <si>
    <t>Boulon 16 x500</t>
  </si>
  <si>
    <t>Boulon  16x250 (Boulon mắt)</t>
  </si>
  <si>
    <t>Boulon 16x300 (Boulon mắt)</t>
  </si>
  <si>
    <t>Boulon VRS 16x100 (4 tán)</t>
  </si>
  <si>
    <t>Boulon VRS 16x200 (4 tán)</t>
  </si>
  <si>
    <t>Boulon VRS 16x250</t>
  </si>
  <si>
    <t>Boulon VRS  16x300</t>
  </si>
  <si>
    <t>Boulon VRS  16x350</t>
  </si>
  <si>
    <t>Boulon VRS  16x400</t>
  </si>
  <si>
    <t>Boulon VRS  16x600</t>
  </si>
  <si>
    <t>Boulon VR2Đ  22x550</t>
  </si>
  <si>
    <t>Boulon VR2Đ  22x600</t>
  </si>
  <si>
    <t>Boulon VR2Đ  22x650</t>
  </si>
  <si>
    <t>Boulon VR2Đ  22x800</t>
  </si>
  <si>
    <t>Boulon VR2Đ  22x850</t>
  </si>
  <si>
    <t>Boulon VR2Đ  22x1000</t>
  </si>
  <si>
    <t>CỔ DÊ CÁC LOẠI (Mạ nhúng nóng)</t>
  </si>
  <si>
    <t xml:space="preserve"> Code Ǿ 21 (30 x 3mm)</t>
  </si>
  <si>
    <t xml:space="preserve"> Code Ǿ 42 (30 x 3)</t>
  </si>
  <si>
    <t xml:space="preserve"> Code Ǿ 60 (30 x 3)</t>
  </si>
  <si>
    <t xml:space="preserve"> Code Ǿ 90 (30 x 3)</t>
  </si>
  <si>
    <t xml:space="preserve"> Code Ǿ 114 (30 x 3)</t>
  </si>
  <si>
    <t xml:space="preserve"> Code Ǿ 195 (100 x 8)</t>
  </si>
  <si>
    <t xml:space="preserve"> Code Ǿ 210 (100 x 8)</t>
  </si>
  <si>
    <t xml:space="preserve"> Code Ǿ 250 (100 x 8)</t>
  </si>
  <si>
    <t>Cổ dê  d21 kẹp ống PVC</t>
  </si>
  <si>
    <t>Cổ dê  d42 kẹp ống PVC</t>
  </si>
  <si>
    <t>Cổ dê  d60 kẹp ống PVC</t>
  </si>
  <si>
    <t>Cổ dê  d90 kẹp ống PVC</t>
  </si>
  <si>
    <t>Cổ dê  d114 kẹp ống PVC</t>
  </si>
  <si>
    <t>Cổ dê d195- 210 nẹp trụ</t>
  </si>
  <si>
    <t>Cổ dê d250- 300 nẹp trụ</t>
  </si>
  <si>
    <t>Cổ dê bắt thùng cầu dao điện kế</t>
  </si>
  <si>
    <t>ỐNG NHỰA XOẮN CHỊU LỰC</t>
  </si>
  <si>
    <t xml:space="preserve"> (BAAN)</t>
  </si>
  <si>
    <t>Ống nhựa xoắn HDPE Thăng Long-TFP Φ 32/25</t>
  </si>
  <si>
    <t>mét</t>
  </si>
  <si>
    <t>Ống nhựa xoắn HDPE Thăng Long-TFP Φ 40/30</t>
  </si>
  <si>
    <t>Ống nhựa xoắn HDPE Thăng Long-TFP Φ 50/40</t>
  </si>
  <si>
    <t>Ống nhựa xoắn HDPE Thăng Long-TFP Φ 65/50</t>
  </si>
  <si>
    <t>Ống nhựa xoắn HDPE Thăng Long-TFP Φ 85/65</t>
  </si>
  <si>
    <t>Ống nhựa xoắn HDPE Thăng Long-TFP Φ 105/80</t>
  </si>
  <si>
    <t>Ống nhựa xoắn HDPE Thăng Long-TFP Φ 130/100</t>
  </si>
  <si>
    <t>Ống nhựa xoắn HDPE Thăng Long-TFP Φ 160/125</t>
  </si>
  <si>
    <t>Ống nhựa xoắn HDPE Thăng Long-TFP Φ 195/150</t>
  </si>
  <si>
    <t>Ống nhựa xoắn HDPE Thăng Long-TFP Φ 230/175</t>
  </si>
  <si>
    <t>Ống nhựa xoắn HDPE Thăng Long-TFP Φ 260/200</t>
  </si>
  <si>
    <t>PHỤ KIỆN KHÁC</t>
  </si>
  <si>
    <t>Đồng hồ đo thời gian - Timer (Pháp)</t>
  </si>
  <si>
    <t>Đồng hồ đo Volt (Đài Loan)</t>
  </si>
  <si>
    <t>Đồng hồ đo Ampe (Đài Loan)</t>
  </si>
  <si>
    <t>Công tắc chuyển đổi (Đài Loan)</t>
  </si>
  <si>
    <t>Aptomat 2P-20A</t>
  </si>
  <si>
    <t>Aptomat 2P-30A</t>
  </si>
  <si>
    <r>
      <rPr>
        <b/>
        <i/>
        <sz val="11"/>
        <rFont val="Times New Roman"/>
        <family val="1"/>
      </rPr>
      <t>* Ghi chú:</t>
    </r>
    <r>
      <rPr>
        <b/>
        <sz val="11"/>
        <rFont val="Times New Roman"/>
        <family val="1"/>
      </rPr>
      <t xml:space="preserve"> </t>
    </r>
    <r>
      <rPr>
        <sz val="11"/>
        <rFont val="Times New Roman"/>
        <family val="1"/>
      </rPr>
      <t xml:space="preserve">Ngoài thông báo giá trên các nhà đầu tư, đơn vị thi công, đơn vị tư vấn có thể tham khảo giá tại một số cơ sở sản xuất, kinh doanh phân phối có liên quan sau: </t>
    </r>
  </si>
  <si>
    <t>1. Các loại máy biến thế 1 pha và 3 pha: Công ty CP Thiết bị điện (THIBIDI), Công ty CP Cơ điện Thủ Đức, Công ty TNHH CP Điện cơ Thụy Lâm Việt Nam (thuộc Tập đoàn Điện cơ SHIHLIN), ...
2. Các loại dây và cáp điện: Công ty cổ phần dây cáp điện Việt Nam (CADIVI), Công ty TNHH dây và cáp điện Đệ Nhất, Công ty TNHH SX - TM dây và cáp điện Tài Trường Thành, …
3. Các loại trụ điện, móng neo: Công ty CP Bê tông ly tâm An Giang, Công Ty TNHH Bê Tông Tiền Phong, ...
4. Các loại đèn chiếu sáng công cộng, đèn LED, pha LED: Công ty TNHH SX TM &amp; XD Thiên Minh, Công ty TNHH SX-TM &amp; DV Đại Quang Phát, Công CP Bóng Đèn Điện Quang,..
5. Các loại trụ đèn chiếu sáng công cộng: Công ty TNHH SX-TM Thiết bị điện Trọng Tín, Công ty Cổ phần Cơ khí – Điện Lữ Gia, Công ty TNHH SX TM &amp; XD Thiên Minh ...
6. Các loại vật tư, phụ kiện (cầu chì, xà, đà, chống, long đền, boulon,...): Công ty CP Thiết bị điện Tuấn Ân, Công ty CP TM-SX Thiết bị điện Miền Nam, Công ty CP Cơ điện Hoàng Hưng, Công ty TNHH SX &amp; TM Tiến Trần...</t>
  </si>
  <si>
    <r>
      <rPr>
        <b/>
        <i/>
        <sz val="11"/>
        <rFont val="Times New Roman"/>
        <family val="1"/>
        <charset val="163"/>
      </rPr>
      <t>* Lưu ý:</t>
    </r>
    <r>
      <rPr>
        <sz val="11"/>
        <rFont val="Times New Roman"/>
        <family val="1"/>
      </rPr>
      <t xml:space="preserve"> Đối với dự án, công trình sử dụng vốn ngân sách nhà nước thì chủ đầu tư dự án công trình phải thực hiện ưu tiên mua các vật tư, máy móc, thiết bị sản xuất trong nước theo tinh thần Chỉ thị số 494/CT-TTg của Thủ tướng Chính phủ ngày 20 tháng 4 năm 2010. Danh mục máy móc, thiết bị, vật tư, nguyên liệu trong nước đã sản xuất được ban hành kèm theo Quyết định số 2840/QĐ-BCT ngày 28/5/2010 của Bộ Công Thương.</t>
    </r>
  </si>
  <si>
    <t>Trụ điện bêtông ly tâm 16m    (F1200)</t>
  </si>
  <si>
    <t>Trụ điện bêtông ly tâm 14m    (F920)</t>
  </si>
  <si>
    <t>Trụ điện bêtông ly tâm 20m    (F1400)</t>
  </si>
  <si>
    <t xml:space="preserve">Sứ đứng 35kV </t>
  </si>
  <si>
    <t>Sứ đứng 24kV</t>
  </si>
  <si>
    <t xml:space="preserve">Ty sứ đứng </t>
  </si>
  <si>
    <t>CÁP ĐIỆN LỰC HẠ THẾ - 0,6/1kV</t>
  </si>
  <si>
    <t>CV-16 - 0,6/1kV</t>
  </si>
  <si>
    <t>CV-25 - 0,6/1kV</t>
  </si>
  <si>
    <t>CV-35 - 0,6/1kV</t>
  </si>
  <si>
    <t>CV-50 - 0,6/1kV</t>
  </si>
  <si>
    <t>CV-70 - 0,6/1kV</t>
  </si>
  <si>
    <t>CV-95 - 0,6/1kV</t>
  </si>
  <si>
    <t>CV-120 - 0,6/1kV</t>
  </si>
  <si>
    <t>CV-150 - 0,6/1kV</t>
  </si>
  <si>
    <t>CV-185 - 0,6/1kV</t>
  </si>
  <si>
    <t>CV-240 - 0,6/1kV</t>
  </si>
  <si>
    <t>CV-300 - 0,6/1kV</t>
  </si>
  <si>
    <t xml:space="preserve">Trụ điện bêtông ly tâm 22m (F1500) </t>
  </si>
  <si>
    <t>Trụ điện bêtông ly tâm 18m    (F1500)</t>
  </si>
  <si>
    <t>Trụ điện bêtông ly tâm 16m    (F1000)</t>
  </si>
  <si>
    <t>Trụ điện bêtông ly tâm 10,5m    (F430)</t>
  </si>
  <si>
    <t>(Kèm theo Thông báo số:         /TB-SCT ngày          tháng  6  năm 2021
của Sở Công Thương Đồng Tháp)</t>
  </si>
</sst>
</file>

<file path=xl/styles.xml><?xml version="1.0" encoding="utf-8"?>
<styleSheet xmlns="http://schemas.openxmlformats.org/spreadsheetml/2006/main" xmlns:mc="http://schemas.openxmlformats.org/markup-compatibility/2006" xmlns:x14ac="http://schemas.microsoft.com/office/spreadsheetml/2009/9/ac" mc:Ignorable="x14ac">
  <numFmts count="49">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 #,##0.0_);_(* \(#,##0.0\);_(* &quot;-&quot;??_);_(@_)"/>
    <numFmt numFmtId="166" formatCode="_-&quot;$&quot;* #,##0_-;\-&quot;$&quot;* #,##0_-;_-&quot;$&quot;* &quot;-&quot;_-;_-@_-"/>
    <numFmt numFmtId="167" formatCode="_-* #,##0\ &quot;F&quot;_-;\-* #,##0\ &quot;F&quot;_-;_-* &quot;-&quot;\ &quot;F&quot;_-;_-@_-"/>
    <numFmt numFmtId="168" formatCode="_-* #,##0.0_-;\-* #,##0.0_-;_-* &quot;-&quot;??_-;_-@_-"/>
    <numFmt numFmtId="169" formatCode="_ * #,##0.00_ ;_ * \-#,##0.00_ ;_ * &quot;-&quot;??_ ;_ @_ "/>
    <numFmt numFmtId="170" formatCode="_ * #,##0_ ;_ * \-#,##0_ ;_ * &quot;-&quot;_ ;_ @_ "/>
    <numFmt numFmtId="171" formatCode="_-* #,##0_-;\-* #,##0_-;_-* &quot;-&quot;_-;_-@_-"/>
    <numFmt numFmtId="172" formatCode="#,##0\ &quot;FB&quot;;\-#,##0\ &quot;FB&quot;"/>
    <numFmt numFmtId="173" formatCode="_ * #,##0_)\ &quot;$&quot;_ ;_ * \(#,##0\)\ &quot;$&quot;_ ;_ * &quot;-&quot;_)\ &quot;$&quot;_ ;_ @_ "/>
    <numFmt numFmtId="174" formatCode="_-* #,##0.00_-;\-* #,##0.00_-;_-* &quot;-&quot;??_-;_-@_-"/>
    <numFmt numFmtId="175" formatCode="#,##0.00\ &quot;FB&quot;;\-#,##0.00\ &quot;FB&quot;"/>
    <numFmt numFmtId="176" formatCode="_ * #,##0.00_)\ _$_ ;_ * \(#,##0.00\)\ _$_ ;_ * &quot;-&quot;??_)\ _$_ ;_ @_ "/>
    <numFmt numFmtId="177" formatCode="_-* #,##0.00_ñ_-;\-* #,##0.00_ñ_-;_-* &quot;-&quot;??_ñ_-;_-@_-"/>
    <numFmt numFmtId="178" formatCode="_-* #,##0.00\ _V_N_D_-;\-* #,##0.00\ _V_N_D_-;_-* &quot;-&quot;??\ _V_N_D_-;_-@_-"/>
    <numFmt numFmtId="179" formatCode="_-&quot;$&quot;\ * #,##0_-;\-&quot;$&quot;\ * #,##0_-;_-&quot;$&quot;\ * &quot;-&quot;_-;_-@_-"/>
    <numFmt numFmtId="180" formatCode="#,##0\ &quot;FB&quot;;[Red]\-#,##0\ &quot;FB&quot;"/>
    <numFmt numFmtId="181" formatCode="_ * #,##0_)\ _$_ ;_ * \(#,##0\)\ _$_ ;_ * &quot;-&quot;_)\ _$_ ;_ @_ "/>
    <numFmt numFmtId="182" formatCode="_-* #,##0_ñ_-;\-* #,##0_ñ_-;_-* &quot;-&quot;_ñ_-;_-@_-"/>
    <numFmt numFmtId="183" formatCode="_-* #,##0\ _V_N_D_-;\-* #,##0\ _V_N_D_-;_-* &quot;-&quot;\ _V_N_D_-;_-@_-"/>
    <numFmt numFmtId="184" formatCode="&quot;SFr.&quot;\ #,##0.00;[Red]&quot;SFr.&quot;\ \-#,##0.00"/>
    <numFmt numFmtId="185" formatCode="_(* #,##0.0000000_);_(* \(#,##0.0000000\);_(* &quot;-&quot;??_);_(@_)"/>
    <numFmt numFmtId="186" formatCode="_ &quot;SFr.&quot;\ * #,##0_ ;_ &quot;SFr.&quot;\ * \-#,##0_ ;_ &quot;SFr.&quot;\ * &quot;-&quot;_ ;_ @_ "/>
    <numFmt numFmtId="187" formatCode="_(* #,##0.00000000_);_(* \(#,##0.00000000\);_(* &quot;-&quot;??_);_(@_)"/>
    <numFmt numFmtId="188" formatCode="_-* #,##0.00\ &quot;F&quot;_-;\-* #,##0.00\ &quot;F&quot;_-;_-* &quot;-&quot;??\ &quot;F&quot;_-;_-@_-"/>
    <numFmt numFmtId="189" formatCode="#,##0.00;[Red]#,##0.00"/>
    <numFmt numFmtId="190" formatCode="#,##0.000"/>
    <numFmt numFmtId="191" formatCode="_-* #,##0_-;\-* #,##0_-;_-* &quot;-&quot;??_-;_-@_-"/>
    <numFmt numFmtId="192" formatCode="\$#,##0\ ;\(\$#,##0\)"/>
    <numFmt numFmtId="193" formatCode="&quot;C&quot;#,##0_);[Red]\(&quot;C&quot;#,##0\)"/>
    <numFmt numFmtId="194" formatCode="_-&quot;$&quot;* #,##0.00_-;\-&quot;$&quot;* #,##0.00_-;_-&quot;$&quot;* &quot;-&quot;??_-;_-@_-"/>
    <numFmt numFmtId="195" formatCode="0##,###.00"/>
    <numFmt numFmtId="196" formatCode="#.##0"/>
    <numFmt numFmtId="197" formatCode="#,##0.00\ \ "/>
    <numFmt numFmtId="198" formatCode="#,##0.00\ &quot;FB&quot;;[Red]\-#,##0.00\ &quot;FB&quot;"/>
    <numFmt numFmtId="199" formatCode="_ * #,##0_ ;_ * \-#,##0_ ;_ * &quot;-&quot;??_ ;_ @_ "/>
    <numFmt numFmtId="200" formatCode="#,##0.0"/>
    <numFmt numFmtId="201" formatCode="&quot;S/&quot;#,##0.00;&quot;S/&quot;\-#,##0.00"/>
    <numFmt numFmtId="202" formatCode="&quot;S/&quot;#,##0.00;[Red]&quot;S/&quot;\-#,##0.00"/>
    <numFmt numFmtId="203" formatCode="#,##0&quot; ½&quot;;[Red]\-#,##0&quot; ½&quot;"/>
    <numFmt numFmtId="204" formatCode="&quot;\&quot;#,##0;[Red]&quot;\&quot;&quot;\&quot;\-#,##0"/>
    <numFmt numFmtId="205" formatCode="&quot;\&quot;#,##0.00;[Red]&quot;\&quot;&quot;\&quot;&quot;\&quot;&quot;\&quot;&quot;\&quot;&quot;\&quot;\-#,##0.00"/>
    <numFmt numFmtId="206" formatCode="&quot;\&quot;#,##0.00;[Red]&quot;\&quot;\-#,##0.00"/>
    <numFmt numFmtId="207" formatCode="&quot;\&quot;#,##0;[Red]&quot;\&quot;\-#,##0"/>
  </numFmts>
  <fonts count="70">
    <font>
      <sz val="11"/>
      <color theme="1"/>
      <name val="Calibri"/>
      <family val="2"/>
      <scheme val="minor"/>
    </font>
    <font>
      <sz val="11"/>
      <color theme="1"/>
      <name val="Calibri"/>
      <family val="2"/>
      <scheme val="minor"/>
    </font>
    <font>
      <sz val="11"/>
      <color rgb="FFFF0000"/>
      <name val="Calibri"/>
      <family val="2"/>
      <scheme val="minor"/>
    </font>
    <font>
      <sz val="14"/>
      <name val="VNI-Times"/>
    </font>
    <font>
      <b/>
      <sz val="14"/>
      <name val="Times New Roman"/>
      <family val="1"/>
    </font>
    <font>
      <sz val="14"/>
      <name val="Times New Roman"/>
      <family val="1"/>
    </font>
    <font>
      <i/>
      <sz val="14"/>
      <name val="Times New Roman"/>
      <family val="1"/>
    </font>
    <font>
      <i/>
      <sz val="11"/>
      <name val="Times New Roman"/>
      <family val="1"/>
    </font>
    <font>
      <sz val="11"/>
      <name val="Times New Roman"/>
      <family val="1"/>
    </font>
    <font>
      <b/>
      <sz val="11"/>
      <name val="Times New Roman"/>
      <family val="1"/>
    </font>
    <font>
      <sz val="11"/>
      <color rgb="FFFF0000"/>
      <name val="Times New Roman"/>
      <family val="1"/>
    </font>
    <font>
      <sz val="10"/>
      <name val="Times New Roman"/>
      <family val="1"/>
    </font>
    <font>
      <b/>
      <sz val="11"/>
      <color rgb="FFFF0000"/>
      <name val="Times New Roman"/>
      <family val="1"/>
    </font>
    <font>
      <sz val="14"/>
      <color rgb="FFFF0000"/>
      <name val="VNI-Times"/>
    </font>
    <font>
      <vertAlign val="superscript"/>
      <sz val="11"/>
      <name val="Times New Roman"/>
      <family val="1"/>
    </font>
    <font>
      <b/>
      <i/>
      <sz val="11"/>
      <name val="Times New Roman"/>
      <family val="1"/>
    </font>
    <font>
      <sz val="11"/>
      <name val="Times New Roman"/>
      <family val="1"/>
      <charset val="163"/>
    </font>
    <font>
      <b/>
      <i/>
      <sz val="11"/>
      <name val="Times New Roman"/>
      <family val="1"/>
      <charset val="163"/>
    </font>
    <font>
      <sz val="12"/>
      <name val="VNI-Times"/>
    </font>
    <font>
      <sz val="10"/>
      <name val="VNI-Times"/>
    </font>
    <font>
      <sz val="10"/>
      <name val="?? ??"/>
      <family val="1"/>
      <charset val="136"/>
    </font>
    <font>
      <sz val="10"/>
      <name val="Arial"/>
      <family val="2"/>
      <charset val="163"/>
    </font>
    <font>
      <sz val="10"/>
      <name val=".VnArial"/>
      <family val="2"/>
    </font>
    <font>
      <sz val="12"/>
      <name val="????"/>
      <charset val="136"/>
    </font>
    <font>
      <sz val="12"/>
      <name val="???"/>
      <family val="3"/>
    </font>
    <font>
      <sz val="12"/>
      <name val="Courier"/>
      <family val="3"/>
    </font>
    <font>
      <sz val="12"/>
      <color indexed="10"/>
      <name val="VN-NTime"/>
    </font>
    <font>
      <sz val="12"/>
      <color indexed="8"/>
      <name val="¹ÙÅÁÃ¼"/>
      <family val="1"/>
      <charset val="129"/>
    </font>
    <font>
      <sz val="11"/>
      <color indexed="8"/>
      <name val="Arial"/>
      <family val="2"/>
      <charset val="163"/>
    </font>
    <font>
      <sz val="11"/>
      <color indexed="9"/>
      <name val="Arial"/>
      <family val="2"/>
      <charset val="163"/>
    </font>
    <font>
      <sz val="12"/>
      <name val="¹UAAA¼"/>
      <family val="3"/>
      <charset val="129"/>
    </font>
    <font>
      <sz val="12"/>
      <name val="¹ÙÅÁÃ¼"/>
      <charset val="129"/>
    </font>
    <font>
      <sz val="11"/>
      <color indexed="20"/>
      <name val="Arial"/>
      <family val="2"/>
      <charset val="163"/>
    </font>
    <font>
      <sz val="10"/>
      <name val="Times New Roman"/>
      <family val="1"/>
      <charset val="163"/>
    </font>
    <font>
      <sz val="11"/>
      <name val="µ¸¿ò"/>
      <charset val="129"/>
    </font>
    <font>
      <b/>
      <sz val="11"/>
      <color indexed="52"/>
      <name val="Arial"/>
      <family val="2"/>
      <charset val="163"/>
    </font>
    <font>
      <b/>
      <sz val="10"/>
      <name val="Helv"/>
    </font>
    <font>
      <b/>
      <sz val="11"/>
      <color indexed="9"/>
      <name val="Arial"/>
      <family val="2"/>
      <charset val="163"/>
    </font>
    <font>
      <sz val="10"/>
      <name val="VNI-Aptima"/>
    </font>
    <font>
      <sz val="10"/>
      <name val="Arial"/>
      <family val="2"/>
    </font>
    <font>
      <sz val="11"/>
      <name val="VNI-Times"/>
    </font>
    <font>
      <sz val="10"/>
      <name val="VNtimes new roman"/>
    </font>
    <font>
      <i/>
      <sz val="11"/>
      <color indexed="23"/>
      <name val="Arial"/>
      <family val="2"/>
      <charset val="163"/>
    </font>
    <font>
      <sz val="11"/>
      <color indexed="17"/>
      <name val="Arial"/>
      <family val="2"/>
      <charset val="163"/>
    </font>
    <font>
      <sz val="8"/>
      <name val="Arial"/>
      <family val="2"/>
      <charset val="163"/>
    </font>
    <font>
      <b/>
      <sz val="12"/>
      <name val="Helv"/>
    </font>
    <font>
      <b/>
      <sz val="12"/>
      <name val="Arial"/>
      <family val="2"/>
    </font>
    <font>
      <b/>
      <sz val="18"/>
      <name val="Arial"/>
      <family val="2"/>
    </font>
    <font>
      <b/>
      <sz val="11"/>
      <color indexed="56"/>
      <name val="Arial"/>
      <family val="2"/>
      <charset val="163"/>
    </font>
    <font>
      <b/>
      <sz val="14"/>
      <name val=".VnTimeH"/>
      <family val="2"/>
    </font>
    <font>
      <sz val="11"/>
      <color indexed="62"/>
      <name val="Arial"/>
      <family val="2"/>
      <charset val="163"/>
    </font>
    <font>
      <sz val="11"/>
      <color indexed="52"/>
      <name val="Arial"/>
      <family val="2"/>
      <charset val="163"/>
    </font>
    <font>
      <sz val="10"/>
      <name val="MS Sans Serif"/>
      <family val="2"/>
    </font>
    <font>
      <b/>
      <sz val="11"/>
      <name val="Helv"/>
    </font>
    <font>
      <sz val="12"/>
      <name val="Arial"/>
      <family val="2"/>
    </font>
    <font>
      <sz val="11"/>
      <color indexed="60"/>
      <name val="Arial"/>
      <family val="2"/>
      <charset val="163"/>
    </font>
    <font>
      <b/>
      <sz val="12"/>
      <name val="VN-NTime"/>
    </font>
    <font>
      <sz val="12"/>
      <name val="VNtimes new roman"/>
    </font>
    <font>
      <b/>
      <sz val="11"/>
      <color indexed="63"/>
      <name val="Arial"/>
      <family val="2"/>
      <charset val="163"/>
    </font>
    <font>
      <b/>
      <sz val="10"/>
      <name val="VnBookman"/>
    </font>
    <font>
      <b/>
      <sz val="18"/>
      <color indexed="56"/>
      <name val="Times New Roman"/>
      <family val="2"/>
      <charset val="163"/>
    </font>
    <font>
      <sz val="11"/>
      <color indexed="10"/>
      <name val="Arial"/>
      <family val="2"/>
      <charset val="163"/>
    </font>
    <font>
      <sz val="10"/>
      <name val=" "/>
      <family val="1"/>
      <charset val="136"/>
    </font>
    <font>
      <sz val="12"/>
      <name val="Times New Roman"/>
      <family val="1"/>
    </font>
    <font>
      <sz val="14"/>
      <name val="뼻뮝"/>
      <family val="3"/>
      <charset val="129"/>
    </font>
    <font>
      <sz val="12"/>
      <name val="바탕체"/>
      <family val="3"/>
    </font>
    <font>
      <sz val="12"/>
      <name val="뼻뮝"/>
      <family val="1"/>
      <charset val="129"/>
    </font>
    <font>
      <sz val="12"/>
      <name val="바탕체"/>
      <family val="1"/>
      <charset val="129"/>
    </font>
    <font>
      <sz val="10"/>
      <name val="굴림체"/>
      <family val="3"/>
      <charset val="129"/>
    </font>
    <font>
      <sz val="9"/>
      <name val="Arial"/>
      <family val="2"/>
    </font>
  </fonts>
  <fills count="2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medium">
        <color indexed="30"/>
      </bottom>
      <diagonal/>
    </border>
    <border>
      <left/>
      <right/>
      <top/>
      <bottom style="double">
        <color indexed="5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right/>
      <top style="double">
        <color indexed="64"/>
      </top>
      <bottom/>
      <diagonal/>
    </border>
  </borders>
  <cellStyleXfs count="526">
    <xf numFmtId="0" fontId="0" fillId="0" borderId="0"/>
    <xf numFmtId="43" fontId="1" fillId="0" borderId="0" applyFont="0" applyFill="0" applyBorder="0" applyAlignment="0" applyProtection="0"/>
    <xf numFmtId="0" fontId="3" fillId="0" borderId="0"/>
    <xf numFmtId="43" fontId="3" fillId="0" borderId="0" applyFont="0" applyFill="0" applyBorder="0" applyAlignment="0" applyProtection="0"/>
    <xf numFmtId="166" fontId="18" fillId="0" borderId="0" applyFont="0" applyFill="0" applyBorder="0" applyAlignment="0" applyProtection="0"/>
    <xf numFmtId="167" fontId="19" fillId="0" borderId="0" applyFont="0" applyFill="0" applyBorder="0" applyAlignment="0" applyProtection="0"/>
    <xf numFmtId="0" fontId="20" fillId="0" borderId="0" applyFont="0" applyFill="0" applyBorder="0" applyAlignment="0" applyProtection="0"/>
    <xf numFmtId="168" fontId="21" fillId="0" borderId="0" applyFont="0" applyFill="0" applyBorder="0" applyAlignment="0" applyProtection="0"/>
    <xf numFmtId="169" fontId="22" fillId="0" borderId="0" applyFont="0" applyFill="0" applyBorder="0" applyAlignment="0" applyProtection="0"/>
    <xf numFmtId="170" fontId="22" fillId="0" borderId="0" applyFont="0" applyFill="0" applyBorder="0" applyAlignment="0" applyProtection="0"/>
    <xf numFmtId="171" fontId="23" fillId="0" borderId="0" applyFont="0" applyFill="0" applyBorder="0" applyAlignment="0" applyProtection="0"/>
    <xf numFmtId="9" fontId="24" fillId="0" borderId="0" applyFont="0" applyFill="0" applyBorder="0" applyAlignment="0" applyProtection="0"/>
    <xf numFmtId="6" fontId="25" fillId="0" borderId="0" applyFont="0" applyFill="0" applyBorder="0" applyAlignment="0" applyProtection="0"/>
    <xf numFmtId="0" fontId="20"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166" fontId="18" fillId="0" borderId="0" applyFont="0" applyFill="0" applyBorder="0" applyAlignment="0" applyProtection="0"/>
    <xf numFmtId="174" fontId="18" fillId="0" borderId="0" applyFont="0" applyFill="0" applyBorder="0" applyAlignment="0" applyProtection="0"/>
    <xf numFmtId="174" fontId="19" fillId="0" borderId="0" applyFont="0" applyFill="0" applyBorder="0" applyAlignment="0" applyProtection="0"/>
    <xf numFmtId="175" fontId="21"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6" fontId="19" fillId="0" borderId="0" applyFont="0" applyFill="0" applyBorder="0" applyAlignment="0" applyProtection="0"/>
    <xf numFmtId="178"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8" fillId="0" borderId="0" applyFont="0" applyFill="0" applyBorder="0" applyAlignment="0" applyProtection="0"/>
    <xf numFmtId="166" fontId="19"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179"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174" fontId="19" fillId="0" borderId="0" applyFont="0" applyFill="0" applyBorder="0" applyAlignment="0" applyProtection="0"/>
    <xf numFmtId="175" fontId="21"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6" fontId="19" fillId="0" borderId="0" applyFont="0" applyFill="0" applyBorder="0" applyAlignment="0" applyProtection="0"/>
    <xf numFmtId="178"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4" fontId="1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9" fillId="0" borderId="0" applyFont="0" applyFill="0" applyBorder="0" applyAlignment="0" applyProtection="0"/>
    <xf numFmtId="180" fontId="21"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1" fontId="19" fillId="0" borderId="0" applyFont="0" applyFill="0" applyBorder="0" applyAlignment="0" applyProtection="0"/>
    <xf numFmtId="183"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71" fontId="18" fillId="0" borderId="0" applyFont="0" applyFill="0" applyBorder="0" applyAlignment="0" applyProtection="0"/>
    <xf numFmtId="42" fontId="19" fillId="0" borderId="0" applyFont="0" applyFill="0" applyBorder="0" applyAlignment="0" applyProtection="0"/>
    <xf numFmtId="179"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174" fontId="18" fillId="0" borderId="0" applyFont="0" applyFill="0" applyBorder="0" applyAlignment="0" applyProtection="0"/>
    <xf numFmtId="171" fontId="19" fillId="0" borderId="0" applyFont="0" applyFill="0" applyBorder="0" applyAlignment="0" applyProtection="0"/>
    <xf numFmtId="180" fontId="21"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1" fontId="19" fillId="0" borderId="0" applyFont="0" applyFill="0" applyBorder="0" applyAlignment="0" applyProtection="0"/>
    <xf numFmtId="183"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74" fontId="19" fillId="0" borderId="0" applyFont="0" applyFill="0" applyBorder="0" applyAlignment="0" applyProtection="0"/>
    <xf numFmtId="175" fontId="21"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6" fontId="19" fillId="0" borderId="0" applyFont="0" applyFill="0" applyBorder="0" applyAlignment="0" applyProtection="0"/>
    <xf numFmtId="178"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71" fontId="18" fillId="0" borderId="0" applyFont="0" applyFill="0" applyBorder="0" applyAlignment="0" applyProtection="0"/>
    <xf numFmtId="166" fontId="18" fillId="0" borderId="0" applyFont="0" applyFill="0" applyBorder="0" applyAlignment="0" applyProtection="0"/>
    <xf numFmtId="167"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71" fontId="18" fillId="0" borderId="0" applyFont="0" applyFill="0" applyBorder="0" applyAlignment="0" applyProtection="0"/>
    <xf numFmtId="171" fontId="19" fillId="0" borderId="0" applyFont="0" applyFill="0" applyBorder="0" applyAlignment="0" applyProtection="0"/>
    <xf numFmtId="180" fontId="21"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1" fontId="19" fillId="0" borderId="0" applyFont="0" applyFill="0" applyBorder="0" applyAlignment="0" applyProtection="0"/>
    <xf numFmtId="183"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74" fontId="19" fillId="0" borderId="0" applyFont="0" applyFill="0" applyBorder="0" applyAlignment="0" applyProtection="0"/>
    <xf numFmtId="175" fontId="21"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5" fontId="21" fillId="0" borderId="0" applyFont="0" applyFill="0" applyBorder="0" applyAlignment="0" applyProtection="0"/>
    <xf numFmtId="177" fontId="19" fillId="0" borderId="0" applyFont="0" applyFill="0" applyBorder="0" applyAlignment="0" applyProtection="0"/>
    <xf numFmtId="175" fontId="21" fillId="0" borderId="0" applyFont="0" applyFill="0" applyBorder="0" applyAlignment="0" applyProtection="0"/>
    <xf numFmtId="176" fontId="19" fillId="0" borderId="0" applyFont="0" applyFill="0" applyBorder="0" applyAlignment="0" applyProtection="0"/>
    <xf numFmtId="178" fontId="19" fillId="0" borderId="0" applyFont="0" applyFill="0" applyBorder="0" applyAlignment="0" applyProtection="0"/>
    <xf numFmtId="177"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6" fontId="19" fillId="0" borderId="0" applyFont="0" applyFill="0" applyBorder="0" applyAlignment="0" applyProtection="0"/>
    <xf numFmtId="166" fontId="18" fillId="0" borderId="0" applyFont="0" applyFill="0" applyBorder="0" applyAlignment="0" applyProtection="0"/>
    <xf numFmtId="174" fontId="18" fillId="0" borderId="0" applyFont="0" applyFill="0" applyBorder="0" applyAlignment="0" applyProtection="0"/>
    <xf numFmtId="42" fontId="19" fillId="0" borderId="0" applyFont="0" applyFill="0" applyBorder="0" applyAlignment="0" applyProtection="0"/>
    <xf numFmtId="179"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2" fontId="26" fillId="3" borderId="21">
      <alignment horizontal="center"/>
    </xf>
    <xf numFmtId="2" fontId="26" fillId="3" borderId="21">
      <alignment horizontal="center"/>
    </xf>
    <xf numFmtId="9" fontId="27" fillId="0" borderId="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184" fontId="21" fillId="0" borderId="0" applyFont="0" applyFill="0" applyBorder="0" applyAlignment="0" applyProtection="0"/>
    <xf numFmtId="0" fontId="30" fillId="0" borderId="0" applyFont="0" applyFill="0" applyBorder="0" applyAlignment="0" applyProtection="0"/>
    <xf numFmtId="185" fontId="18" fillId="0" borderId="0" applyFont="0" applyFill="0" applyBorder="0" applyAlignment="0" applyProtection="0"/>
    <xf numFmtId="186" fontId="21" fillId="0" borderId="0" applyFont="0" applyFill="0" applyBorder="0" applyAlignment="0" applyProtection="0"/>
    <xf numFmtId="0" fontId="30" fillId="0" borderId="0" applyFont="0" applyFill="0" applyBorder="0" applyAlignment="0" applyProtection="0"/>
    <xf numFmtId="187" fontId="18" fillId="0" borderId="0" applyFont="0" applyFill="0" applyBorder="0" applyAlignment="0" applyProtection="0"/>
    <xf numFmtId="170" fontId="31" fillId="0" borderId="0" applyFont="0" applyFill="0" applyBorder="0" applyAlignment="0" applyProtection="0"/>
    <xf numFmtId="0" fontId="30" fillId="0" borderId="0" applyFont="0" applyFill="0" applyBorder="0" applyAlignment="0" applyProtection="0"/>
    <xf numFmtId="170" fontId="31" fillId="0" borderId="0" applyFont="0" applyFill="0" applyBorder="0" applyAlignment="0" applyProtection="0"/>
    <xf numFmtId="169" fontId="31" fillId="0" borderId="0" applyFont="0" applyFill="0" applyBorder="0" applyAlignment="0" applyProtection="0"/>
    <xf numFmtId="0" fontId="30" fillId="0" borderId="0" applyFont="0" applyFill="0" applyBorder="0" applyAlignment="0" applyProtection="0"/>
    <xf numFmtId="169" fontId="31" fillId="0" borderId="0" applyFont="0" applyFill="0" applyBorder="0" applyAlignment="0" applyProtection="0"/>
    <xf numFmtId="166" fontId="18" fillId="0" borderId="0" applyFont="0" applyFill="0" applyBorder="0" applyAlignment="0" applyProtection="0"/>
    <xf numFmtId="0" fontId="32" fillId="5" borderId="0" applyNumberFormat="0" applyBorder="0" applyAlignment="0" applyProtection="0"/>
    <xf numFmtId="0" fontId="30" fillId="0" borderId="0"/>
    <xf numFmtId="0" fontId="33" fillId="0" borderId="0"/>
    <xf numFmtId="0" fontId="30" fillId="0" borderId="0"/>
    <xf numFmtId="0" fontId="34" fillId="0" borderId="0"/>
    <xf numFmtId="0" fontId="35" fillId="22" borderId="29" applyNumberFormat="0" applyAlignment="0" applyProtection="0"/>
    <xf numFmtId="0" fontId="36" fillId="0" borderId="0"/>
    <xf numFmtId="188" fontId="19" fillId="0" borderId="0" applyFont="0" applyFill="0" applyBorder="0" applyAlignment="0" applyProtection="0"/>
    <xf numFmtId="0" fontId="37" fillId="23" borderId="30" applyNumberFormat="0" applyAlignment="0" applyProtection="0"/>
    <xf numFmtId="1" fontId="38" fillId="0" borderId="26" applyBorder="0"/>
    <xf numFmtId="43" fontId="39" fillId="0" borderId="0" applyFont="0" applyFill="0" applyBorder="0" applyAlignment="0" applyProtection="0"/>
    <xf numFmtId="43" fontId="40" fillId="0" borderId="0" applyFont="0" applyFill="0" applyBorder="0" applyAlignment="0" applyProtection="0"/>
    <xf numFmtId="3" fontId="39" fillId="0" borderId="0" applyFont="0" applyFill="0" applyBorder="0" applyAlignment="0" applyProtection="0"/>
    <xf numFmtId="189" fontId="21" fillId="0" borderId="0" applyFont="0" applyFill="0" applyBorder="0" applyAlignment="0" applyProtection="0"/>
    <xf numFmtId="190" fontId="21" fillId="0" borderId="0" applyFont="0" applyFill="0" applyBorder="0" applyAlignment="0" applyProtection="0"/>
    <xf numFmtId="191" fontId="21" fillId="0" borderId="0" applyFont="0" applyFill="0" applyBorder="0" applyAlignment="0" applyProtection="0"/>
    <xf numFmtId="192" fontId="39" fillId="0" borderId="0" applyFont="0" applyFill="0" applyBorder="0" applyAlignment="0" applyProtection="0"/>
    <xf numFmtId="193" fontId="41" fillId="0" borderId="0" applyFont="0" applyFill="0" applyBorder="0" applyAlignment="0" applyProtection="0"/>
    <xf numFmtId="0" fontId="39" fillId="0" borderId="0" applyFont="0" applyFill="0" applyBorder="0" applyAlignment="0" applyProtection="0"/>
    <xf numFmtId="0" fontId="42" fillId="0" borderId="0" applyNumberFormat="0" applyFill="0" applyBorder="0" applyAlignment="0" applyProtection="0"/>
    <xf numFmtId="2" fontId="39" fillId="0" borderId="0" applyFont="0" applyFill="0" applyBorder="0" applyAlignment="0" applyProtection="0"/>
    <xf numFmtId="0" fontId="43" fillId="6" borderId="0" applyNumberFormat="0" applyBorder="0" applyAlignment="0" applyProtection="0"/>
    <xf numFmtId="38" fontId="44" fillId="3" borderId="0" applyNumberFormat="0" applyBorder="0" applyAlignment="0" applyProtection="0"/>
    <xf numFmtId="0" fontId="45" fillId="0" borderId="0">
      <alignment horizontal="left"/>
    </xf>
    <xf numFmtId="0" fontId="46" fillId="0" borderId="31" applyNumberFormat="0" applyAlignment="0" applyProtection="0">
      <alignment horizontal="left" vertical="center"/>
    </xf>
    <xf numFmtId="0" fontId="46" fillId="0" borderId="6">
      <alignment horizontal="left" vertical="center"/>
    </xf>
    <xf numFmtId="0" fontId="47" fillId="0" borderId="0" applyNumberFormat="0" applyFill="0" applyBorder="0" applyAlignment="0" applyProtection="0"/>
    <xf numFmtId="0" fontId="46" fillId="0" borderId="0" applyNumberFormat="0" applyFill="0" applyBorder="0" applyAlignment="0" applyProtection="0"/>
    <xf numFmtId="0" fontId="48" fillId="0" borderId="32" applyNumberFormat="0" applyFill="0" applyAlignment="0" applyProtection="0"/>
    <xf numFmtId="0" fontId="48" fillId="0" borderId="0" applyNumberFormat="0" applyFill="0" applyBorder="0" applyAlignment="0" applyProtection="0"/>
    <xf numFmtId="49" fontId="49" fillId="0" borderId="1">
      <alignment vertical="center"/>
    </xf>
    <xf numFmtId="181" fontId="19" fillId="0" borderId="0" applyFont="0" applyFill="0" applyBorder="0" applyAlignment="0" applyProtection="0"/>
    <xf numFmtId="10" fontId="44" fillId="3" borderId="1" applyNumberFormat="0" applyBorder="0" applyAlignment="0" applyProtection="0"/>
    <xf numFmtId="0" fontId="50" fillId="9" borderId="29" applyNumberFormat="0" applyAlignment="0" applyProtection="0"/>
    <xf numFmtId="0" fontId="50" fillId="9" borderId="29" applyNumberFormat="0" applyAlignment="0" applyProtection="0"/>
    <xf numFmtId="0" fontId="51" fillId="0" borderId="33" applyNumberFormat="0" applyFill="0" applyAlignment="0" applyProtection="0"/>
    <xf numFmtId="38" fontId="52" fillId="0" borderId="0" applyFont="0" applyFill="0" applyBorder="0" applyAlignment="0" applyProtection="0"/>
    <xf numFmtId="40" fontId="52" fillId="0" borderId="0" applyFont="0" applyFill="0" applyBorder="0" applyAlignment="0" applyProtection="0"/>
    <xf numFmtId="0" fontId="53" fillId="0" borderId="34"/>
    <xf numFmtId="166" fontId="21" fillId="0" borderId="0" applyFont="0" applyFill="0" applyBorder="0" applyAlignment="0" applyProtection="0"/>
    <xf numFmtId="194" fontId="21" fillId="0" borderId="0" applyFont="0" applyFill="0" applyBorder="0" applyAlignment="0" applyProtection="0"/>
    <xf numFmtId="0" fontId="54" fillId="0" borderId="0" applyNumberFormat="0" applyFont="0" applyFill="0" applyAlignment="0"/>
    <xf numFmtId="0" fontId="55" fillId="24" borderId="0" applyNumberFormat="0" applyBorder="0" applyAlignment="0" applyProtection="0"/>
    <xf numFmtId="0" fontId="56" fillId="0" borderId="1" applyNumberFormat="0" applyFont="0" applyFill="0" applyBorder="0" applyAlignment="0">
      <alignment horizontal="center"/>
    </xf>
    <xf numFmtId="0" fontId="21" fillId="0" borderId="0"/>
    <xf numFmtId="195" fontId="57" fillId="0" borderId="0"/>
    <xf numFmtId="0" fontId="39" fillId="0" borderId="0"/>
    <xf numFmtId="0" fontId="39" fillId="0" borderId="0"/>
    <xf numFmtId="0" fontId="54" fillId="0" borderId="0"/>
    <xf numFmtId="0" fontId="54" fillId="0" borderId="0"/>
    <xf numFmtId="0" fontId="39" fillId="25" borderId="35" applyNumberFormat="0" applyFont="0" applyAlignment="0" applyProtection="0"/>
    <xf numFmtId="0" fontId="58" fillId="22" borderId="36" applyNumberFormat="0" applyAlignment="0" applyProtection="0"/>
    <xf numFmtId="10" fontId="21" fillId="0" borderId="0" applyFont="0" applyFill="0" applyBorder="0" applyAlignment="0" applyProtection="0"/>
    <xf numFmtId="181" fontId="19" fillId="0" borderId="0" applyFont="0" applyFill="0" applyBorder="0" applyAlignment="0" applyProtection="0"/>
    <xf numFmtId="196" fontId="59" fillId="0" borderId="25" applyFill="0" applyBorder="0" applyProtection="0"/>
    <xf numFmtId="166" fontId="19" fillId="0" borderId="0" applyFont="0" applyFill="0" applyBorder="0" applyAlignment="0" applyProtection="0"/>
    <xf numFmtId="180" fontId="21" fillId="0" borderId="0" applyFont="0" applyFill="0" applyBorder="0" applyAlignment="0" applyProtection="0"/>
    <xf numFmtId="181" fontId="19" fillId="0" borderId="0" applyFont="0" applyFill="0" applyBorder="0" applyAlignment="0" applyProtection="0"/>
    <xf numFmtId="183"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7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71" fontId="19" fillId="0" borderId="0" applyFont="0" applyFill="0" applyBorder="0" applyAlignment="0" applyProtection="0"/>
    <xf numFmtId="180" fontId="21"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0" fontId="21" fillId="0" borderId="0" applyFont="0" applyFill="0" applyBorder="0" applyAlignment="0" applyProtection="0"/>
    <xf numFmtId="182" fontId="19" fillId="0" borderId="0" applyFont="0" applyFill="0" applyBorder="0" applyAlignment="0" applyProtection="0"/>
    <xf numFmtId="180" fontId="21" fillId="0" borderId="0" applyFont="0" applyFill="0" applyBorder="0" applyAlignment="0" applyProtection="0"/>
    <xf numFmtId="181" fontId="19" fillId="0" borderId="0" applyFont="0" applyFill="0" applyBorder="0" applyAlignment="0" applyProtection="0"/>
    <xf numFmtId="183" fontId="19" fillId="0" borderId="0" applyFont="0" applyFill="0" applyBorder="0" applyAlignment="0" applyProtection="0"/>
    <xf numFmtId="182"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2"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81" fontId="19" fillId="0" borderId="0" applyFont="0" applyFill="0" applyBorder="0" applyAlignment="0" applyProtection="0"/>
    <xf numFmtId="181" fontId="19" fillId="0" borderId="0" applyFont="0" applyFill="0" applyBorder="0" applyAlignment="0" applyProtection="0"/>
    <xf numFmtId="166" fontId="19" fillId="0" borderId="0" applyFont="0" applyFill="0" applyBorder="0" applyAlignment="0" applyProtection="0"/>
    <xf numFmtId="172" fontId="21" fillId="0" borderId="0" applyFont="0" applyFill="0" applyBorder="0" applyAlignment="0" applyProtection="0"/>
    <xf numFmtId="181" fontId="19"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2" fontId="21" fillId="0" borderId="0" applyFont="0" applyFill="0" applyBorder="0" applyAlignment="0" applyProtection="0"/>
    <xf numFmtId="172" fontId="21" fillId="0" borderId="0" applyFont="0" applyFill="0" applyBorder="0" applyAlignment="0" applyProtection="0"/>
    <xf numFmtId="42" fontId="19" fillId="0" borderId="0" applyFont="0" applyFill="0" applyBorder="0" applyAlignment="0" applyProtection="0"/>
    <xf numFmtId="182" fontId="19" fillId="0" borderId="0" applyFont="0" applyFill="0" applyBorder="0" applyAlignment="0" applyProtection="0"/>
    <xf numFmtId="172" fontId="21"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67" fontId="19" fillId="0" borderId="0" applyFont="0" applyFill="0" applyBorder="0" applyAlignment="0" applyProtection="0"/>
    <xf numFmtId="180" fontId="21" fillId="0" borderId="0" applyFont="0" applyFill="0" applyBorder="0" applyAlignment="0" applyProtection="0"/>
    <xf numFmtId="42" fontId="19" fillId="0" borderId="0" applyFont="0" applyFill="0" applyBorder="0" applyAlignment="0" applyProtection="0"/>
    <xf numFmtId="42" fontId="19" fillId="0" borderId="0" applyFont="0" applyFill="0" applyBorder="0" applyAlignment="0" applyProtection="0"/>
    <xf numFmtId="173" fontId="19" fillId="0" borderId="0" applyFont="0" applyFill="0" applyBorder="0" applyAlignment="0" applyProtection="0"/>
    <xf numFmtId="42" fontId="19" fillId="0" borderId="0" applyFont="0" applyFill="0" applyBorder="0" applyAlignment="0" applyProtection="0"/>
    <xf numFmtId="179" fontId="19" fillId="0" borderId="0" applyFont="0" applyFill="0" applyBorder="0" applyAlignment="0" applyProtection="0"/>
    <xf numFmtId="42" fontId="19" fillId="0" borderId="0" applyFont="0" applyFill="0" applyBorder="0" applyAlignment="0" applyProtection="0"/>
    <xf numFmtId="166" fontId="19" fillId="0" borderId="0" applyFont="0" applyFill="0" applyBorder="0" applyAlignment="0" applyProtection="0"/>
    <xf numFmtId="173" fontId="19" fillId="0" borderId="0" applyFont="0" applyFill="0" applyBorder="0" applyAlignment="0" applyProtection="0"/>
    <xf numFmtId="173" fontId="19" fillId="0" borderId="0" applyFont="0" applyFill="0" applyBorder="0" applyAlignment="0" applyProtection="0"/>
    <xf numFmtId="166" fontId="19" fillId="0" borderId="0" applyFont="0" applyFill="0" applyBorder="0" applyAlignment="0" applyProtection="0"/>
    <xf numFmtId="180" fontId="21" fillId="0" borderId="0" applyFont="0" applyFill="0" applyBorder="0" applyAlignment="0" applyProtection="0"/>
    <xf numFmtId="182" fontId="19" fillId="0" borderId="0" applyFont="0" applyFill="0" applyBorder="0" applyAlignment="0" applyProtection="0"/>
    <xf numFmtId="0" fontId="53" fillId="0" borderId="0"/>
    <xf numFmtId="1" fontId="26" fillId="3" borderId="21">
      <alignment horizontal="center"/>
    </xf>
    <xf numFmtId="197" fontId="19" fillId="0" borderId="5">
      <alignment horizontal="right" vertical="center"/>
    </xf>
    <xf numFmtId="198" fontId="21" fillId="0" borderId="5">
      <alignment horizontal="right" vertical="center"/>
    </xf>
    <xf numFmtId="199" fontId="21" fillId="0" borderId="5">
      <alignment horizontal="right" vertical="center"/>
    </xf>
    <xf numFmtId="198" fontId="21" fillId="0" borderId="5">
      <alignment horizontal="right" vertical="center"/>
    </xf>
    <xf numFmtId="199" fontId="21" fillId="0" borderId="5">
      <alignment horizontal="right" vertical="center"/>
    </xf>
    <xf numFmtId="200" fontId="40" fillId="0" borderId="5">
      <alignment horizontal="right" vertical="center"/>
    </xf>
    <xf numFmtId="198" fontId="21" fillId="0" borderId="5">
      <alignment horizontal="right" vertical="center"/>
    </xf>
    <xf numFmtId="199" fontId="21" fillId="0" borderId="5">
      <alignment horizontal="right" vertical="center"/>
    </xf>
    <xf numFmtId="198" fontId="21" fillId="0" borderId="5">
      <alignment horizontal="right" vertical="center"/>
    </xf>
    <xf numFmtId="1" fontId="26" fillId="3" borderId="21">
      <alignment horizontal="center"/>
    </xf>
    <xf numFmtId="200" fontId="40" fillId="0" borderId="5">
      <alignment horizontal="right" vertical="center"/>
    </xf>
    <xf numFmtId="201" fontId="21" fillId="0" borderId="5">
      <alignment horizontal="right" vertical="center"/>
    </xf>
    <xf numFmtId="1" fontId="26" fillId="3" borderId="21">
      <alignment horizontal="center"/>
    </xf>
    <xf numFmtId="199" fontId="21" fillId="0" borderId="5">
      <alignment horizontal="right" vertical="center"/>
    </xf>
    <xf numFmtId="198" fontId="21" fillId="0" borderId="5">
      <alignment horizontal="right" vertical="center"/>
    </xf>
    <xf numFmtId="199" fontId="21" fillId="0" borderId="5">
      <alignment horizontal="right" vertical="center"/>
    </xf>
    <xf numFmtId="200" fontId="40" fillId="0" borderId="5">
      <alignment horizontal="right" vertical="center"/>
    </xf>
    <xf numFmtId="198" fontId="21" fillId="0" borderId="5">
      <alignment horizontal="right" vertical="center"/>
    </xf>
    <xf numFmtId="198" fontId="21" fillId="0" borderId="5">
      <alignment horizontal="right" vertical="center"/>
    </xf>
    <xf numFmtId="198" fontId="21" fillId="0" borderId="5">
      <alignment horizontal="right" vertical="center"/>
    </xf>
    <xf numFmtId="199" fontId="21" fillId="0" borderId="5">
      <alignment horizontal="right" vertical="center"/>
    </xf>
    <xf numFmtId="199" fontId="21" fillId="0" borderId="5">
      <alignment horizontal="right" vertical="center"/>
    </xf>
    <xf numFmtId="199" fontId="21" fillId="0" borderId="5">
      <alignment horizontal="right" vertical="center"/>
    </xf>
    <xf numFmtId="198" fontId="21" fillId="0" borderId="5">
      <alignment horizontal="right" vertical="center"/>
    </xf>
    <xf numFmtId="198" fontId="21" fillId="0" borderId="5">
      <alignment horizontal="right" vertical="center"/>
    </xf>
    <xf numFmtId="199" fontId="21" fillId="0" borderId="5">
      <alignment horizontal="right" vertical="center"/>
    </xf>
    <xf numFmtId="198" fontId="21" fillId="0" borderId="5">
      <alignment horizontal="right" vertical="center"/>
    </xf>
    <xf numFmtId="198" fontId="21" fillId="0" borderId="5">
      <alignment horizontal="right" vertical="center"/>
    </xf>
    <xf numFmtId="199" fontId="21" fillId="0" borderId="5">
      <alignment horizontal="right" vertical="center"/>
    </xf>
    <xf numFmtId="199" fontId="21" fillId="0" borderId="5">
      <alignment horizontal="right" vertical="center"/>
    </xf>
    <xf numFmtId="200" fontId="40" fillId="0" borderId="5">
      <alignment horizontal="right" vertical="center"/>
    </xf>
    <xf numFmtId="197" fontId="19" fillId="0" borderId="5">
      <alignment horizontal="right" vertical="center"/>
    </xf>
    <xf numFmtId="198" fontId="21" fillId="0" borderId="5">
      <alignment horizontal="right" vertical="center"/>
    </xf>
    <xf numFmtId="198" fontId="21" fillId="0" borderId="5">
      <alignment horizontal="right" vertical="center"/>
    </xf>
    <xf numFmtId="1" fontId="26" fillId="3" borderId="21">
      <alignment horizontal="center"/>
    </xf>
    <xf numFmtId="198" fontId="21" fillId="0" borderId="5">
      <alignment horizontal="right" vertical="center"/>
    </xf>
    <xf numFmtId="200" fontId="40" fillId="0" borderId="5">
      <alignment horizontal="right" vertical="center"/>
    </xf>
    <xf numFmtId="197" fontId="19" fillId="0" borderId="5">
      <alignment horizontal="right" vertical="center"/>
    </xf>
    <xf numFmtId="200" fontId="40" fillId="0" borderId="5">
      <alignment horizontal="right" vertical="center"/>
    </xf>
    <xf numFmtId="190" fontId="40" fillId="26" borderId="37" applyFont="0" applyFill="0" applyBorder="0"/>
    <xf numFmtId="190" fontId="40" fillId="26" borderId="37" applyFont="0" applyFill="0" applyBorder="0"/>
    <xf numFmtId="190" fontId="40" fillId="26" borderId="37" applyFont="0" applyFill="0" applyBorder="0"/>
    <xf numFmtId="202" fontId="21" fillId="26" borderId="37" applyFont="0" applyFill="0" applyBorder="0"/>
    <xf numFmtId="44" fontId="21" fillId="0" borderId="1">
      <alignment horizontal="left"/>
    </xf>
    <xf numFmtId="0" fontId="60" fillId="0" borderId="0" applyNumberFormat="0" applyFill="0" applyBorder="0" applyAlignment="0" applyProtection="0"/>
    <xf numFmtId="0" fontId="39" fillId="0" borderId="38" applyNumberFormat="0" applyFont="0" applyFill="0" applyAlignment="0" applyProtection="0"/>
    <xf numFmtId="174" fontId="21" fillId="0" borderId="0"/>
    <xf numFmtId="203" fontId="21" fillId="0" borderId="1"/>
    <xf numFmtId="0" fontId="61" fillId="0" borderId="0" applyNumberFormat="0" applyFill="0" applyBorder="0" applyAlignment="0" applyProtection="0"/>
    <xf numFmtId="0" fontId="62" fillId="0" borderId="0" applyFont="0" applyFill="0" applyBorder="0" applyAlignment="0" applyProtection="0"/>
    <xf numFmtId="0" fontId="62" fillId="0" borderId="0" applyFont="0" applyFill="0" applyBorder="0" applyAlignment="0" applyProtection="0"/>
    <xf numFmtId="0" fontId="63" fillId="0" borderId="0">
      <alignment vertical="center"/>
    </xf>
    <xf numFmtId="40" fontId="64" fillId="0" borderId="0" applyFont="0" applyFill="0" applyBorder="0" applyAlignment="0" applyProtection="0"/>
    <xf numFmtId="38" fontId="64" fillId="0" borderId="0" applyFont="0" applyFill="0" applyBorder="0" applyAlignment="0" applyProtection="0"/>
    <xf numFmtId="0" fontId="64" fillId="0" borderId="0" applyFont="0" applyFill="0" applyBorder="0" applyAlignment="0" applyProtection="0"/>
    <xf numFmtId="0" fontId="64" fillId="0" borderId="0" applyFont="0" applyFill="0" applyBorder="0" applyAlignment="0" applyProtection="0"/>
    <xf numFmtId="9" fontId="65" fillId="0" borderId="0" applyFont="0" applyFill="0" applyBorder="0" applyAlignment="0" applyProtection="0"/>
    <xf numFmtId="0" fontId="66" fillId="0" borderId="0"/>
    <xf numFmtId="204" fontId="39" fillId="0" borderId="0" applyFont="0" applyFill="0" applyBorder="0" applyAlignment="0" applyProtection="0"/>
    <xf numFmtId="205" fontId="39" fillId="0" borderId="0" applyFont="0" applyFill="0" applyBorder="0" applyAlignment="0" applyProtection="0"/>
    <xf numFmtId="206" fontId="67" fillId="0" borderId="0" applyFont="0" applyFill="0" applyBorder="0" applyAlignment="0" applyProtection="0"/>
    <xf numFmtId="207" fontId="67" fillId="0" borderId="0" applyFont="0" applyFill="0" applyBorder="0" applyAlignment="0" applyProtection="0"/>
    <xf numFmtId="0" fontId="68" fillId="0" borderId="0"/>
    <xf numFmtId="0" fontId="54" fillId="0" borderId="0"/>
    <xf numFmtId="171" fontId="69" fillId="0" borderId="0" applyFont="0" applyFill="0" applyBorder="0" applyAlignment="0" applyProtection="0"/>
    <xf numFmtId="174" fontId="69" fillId="0" borderId="0" applyFont="0" applyFill="0" applyBorder="0" applyAlignment="0" applyProtection="0"/>
    <xf numFmtId="166" fontId="69" fillId="0" borderId="0" applyFont="0" applyFill="0" applyBorder="0" applyAlignment="0" applyProtection="0"/>
    <xf numFmtId="6" fontId="25" fillId="0" borderId="0" applyFont="0" applyFill="0" applyBorder="0" applyAlignment="0" applyProtection="0"/>
    <xf numFmtId="194" fontId="69" fillId="0" borderId="0" applyFont="0" applyFill="0" applyBorder="0" applyAlignment="0" applyProtection="0"/>
  </cellStyleXfs>
  <cellXfs count="172">
    <xf numFmtId="0" fontId="0" fillId="0" borderId="0" xfId="0"/>
    <xf numFmtId="0" fontId="4" fillId="0" borderId="0" xfId="2" applyFont="1" applyAlignment="1">
      <alignment horizontal="centerContinuous" vertical="center"/>
    </xf>
    <xf numFmtId="164" fontId="5" fillId="0" borderId="0" xfId="3" applyNumberFormat="1" applyFont="1" applyBorder="1" applyAlignment="1">
      <alignment vertical="center"/>
    </xf>
    <xf numFmtId="0" fontId="0" fillId="0" borderId="0" xfId="0" applyAlignment="1">
      <alignment vertical="center"/>
    </xf>
    <xf numFmtId="0" fontId="6" fillId="0" borderId="0" xfId="2" applyFont="1" applyAlignment="1">
      <alignment horizontal="centerContinuous" vertical="center" wrapText="1"/>
    </xf>
    <xf numFmtId="0" fontId="5" fillId="0" borderId="0" xfId="2" applyFont="1" applyAlignment="1">
      <alignment horizontal="centerContinuous" vertical="center" wrapText="1"/>
    </xf>
    <xf numFmtId="0" fontId="7" fillId="0" borderId="0" xfId="2" applyFont="1" applyAlignment="1">
      <alignment horizontal="centerContinuous" vertical="center" wrapText="1"/>
    </xf>
    <xf numFmtId="0" fontId="8" fillId="0" borderId="0" xfId="2" applyFont="1" applyAlignment="1">
      <alignment horizontal="centerContinuous" vertical="center" wrapText="1"/>
    </xf>
    <xf numFmtId="0" fontId="3" fillId="0" borderId="0" xfId="2" applyAlignment="1">
      <alignment vertical="center"/>
    </xf>
    <xf numFmtId="0" fontId="9" fillId="2" borderId="1" xfId="2" applyFont="1" applyFill="1" applyBorder="1" applyAlignment="1">
      <alignment horizontal="center" vertical="center" wrapText="1"/>
    </xf>
    <xf numFmtId="0" fontId="8" fillId="0" borderId="0" xfId="2" applyFont="1" applyBorder="1" applyAlignment="1">
      <alignment vertical="center"/>
    </xf>
    <xf numFmtId="164" fontId="8" fillId="0" borderId="0" xfId="2" applyNumberFormat="1" applyFont="1" applyBorder="1" applyAlignment="1">
      <alignment vertical="center"/>
    </xf>
    <xf numFmtId="0" fontId="9" fillId="0" borderId="2" xfId="2" applyFont="1" applyFill="1" applyBorder="1" applyAlignment="1">
      <alignment horizontal="center" vertical="center" wrapText="1"/>
    </xf>
    <xf numFmtId="0" fontId="9" fillId="0" borderId="2" xfId="2" applyFont="1" applyBorder="1" applyAlignment="1">
      <alignment horizontal="center" vertical="center"/>
    </xf>
    <xf numFmtId="0" fontId="9" fillId="0" borderId="3"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8" fillId="0" borderId="2" xfId="2" applyFont="1" applyFill="1" applyBorder="1" applyAlignment="1">
      <alignment horizontal="left" vertical="center" wrapText="1"/>
    </xf>
    <xf numFmtId="164" fontId="8" fillId="0" borderId="0" xfId="3" applyNumberFormat="1" applyFont="1" applyFill="1" applyBorder="1" applyAlignment="1">
      <alignment vertical="center"/>
    </xf>
    <xf numFmtId="0" fontId="8" fillId="0" borderId="1" xfId="2" applyFont="1" applyBorder="1" applyAlignment="1">
      <alignment horizontal="center" vertical="center"/>
    </xf>
    <xf numFmtId="0" fontId="9" fillId="0" borderId="1" xfId="2" applyFont="1" applyBorder="1" applyAlignment="1">
      <alignment horizontal="center" vertical="center"/>
    </xf>
    <xf numFmtId="0" fontId="9" fillId="0" borderId="1" xfId="2" applyFont="1" applyBorder="1" applyAlignment="1">
      <alignment horizontal="left" vertical="center"/>
    </xf>
    <xf numFmtId="0" fontId="8" fillId="0" borderId="1" xfId="2" applyFont="1" applyBorder="1" applyAlignment="1">
      <alignment horizontal="center" vertical="center" wrapText="1"/>
    </xf>
    <xf numFmtId="3" fontId="8" fillId="0" borderId="1" xfId="2" applyNumberFormat="1" applyFont="1" applyBorder="1" applyAlignment="1">
      <alignment vertical="center"/>
    </xf>
    <xf numFmtId="3" fontId="8" fillId="0" borderId="5" xfId="2" applyNumberFormat="1" applyFont="1" applyBorder="1" applyAlignment="1">
      <alignment horizontal="right" vertical="center"/>
    </xf>
    <xf numFmtId="9" fontId="8" fillId="0" borderId="7" xfId="2" applyNumberFormat="1" applyFont="1" applyBorder="1" applyAlignment="1">
      <alignment horizontal="left" vertical="center"/>
    </xf>
    <xf numFmtId="0" fontId="8" fillId="0" borderId="8" xfId="2" applyFont="1" applyBorder="1" applyAlignment="1">
      <alignment horizontal="center" vertical="center"/>
    </xf>
    <xf numFmtId="0" fontId="8" fillId="0" borderId="8" xfId="2" applyFont="1" applyBorder="1" applyAlignment="1">
      <alignment horizontal="center" vertical="center" wrapText="1"/>
    </xf>
    <xf numFmtId="3" fontId="8" fillId="0" borderId="8" xfId="2" applyNumberFormat="1" applyFont="1" applyBorder="1" applyAlignment="1">
      <alignment vertical="center"/>
    </xf>
    <xf numFmtId="3" fontId="8" fillId="0" borderId="9" xfId="2" applyNumberFormat="1" applyFont="1" applyBorder="1" applyAlignment="1">
      <alignment horizontal="right" vertical="center"/>
    </xf>
    <xf numFmtId="9" fontId="8" fillId="0" borderId="10" xfId="2" applyNumberFormat="1" applyFont="1" applyBorder="1" applyAlignment="1">
      <alignment horizontal="left" vertical="center"/>
    </xf>
    <xf numFmtId="0" fontId="8" fillId="0" borderId="11" xfId="2" applyFont="1" applyBorder="1" applyAlignment="1">
      <alignment horizontal="center" vertical="center"/>
    </xf>
    <xf numFmtId="0" fontId="8" fillId="0" borderId="11" xfId="2" applyFont="1" applyBorder="1" applyAlignment="1">
      <alignment horizontal="center" vertical="center" wrapText="1"/>
    </xf>
    <xf numFmtId="3" fontId="8" fillId="0" borderId="11" xfId="2" applyNumberFormat="1" applyFont="1" applyBorder="1" applyAlignment="1">
      <alignment vertical="center"/>
    </xf>
    <xf numFmtId="3" fontId="8" fillId="0" borderId="12" xfId="2" applyNumberFormat="1" applyFont="1" applyBorder="1" applyAlignment="1">
      <alignment horizontal="right" vertical="center"/>
    </xf>
    <xf numFmtId="9" fontId="8" fillId="0" borderId="13" xfId="2" applyNumberFormat="1" applyFont="1" applyBorder="1" applyAlignment="1">
      <alignment horizontal="left" vertical="center"/>
    </xf>
    <xf numFmtId="0" fontId="8" fillId="0" borderId="1" xfId="2" applyFont="1" applyBorder="1" applyAlignment="1">
      <alignment vertical="center"/>
    </xf>
    <xf numFmtId="0" fontId="8" fillId="0" borderId="7" xfId="2" applyFont="1" applyBorder="1" applyAlignment="1">
      <alignment horizontal="left" vertical="center"/>
    </xf>
    <xf numFmtId="3" fontId="8" fillId="0" borderId="1" xfId="2" applyNumberFormat="1" applyFont="1" applyFill="1" applyBorder="1" applyAlignment="1">
      <alignment vertical="center"/>
    </xf>
    <xf numFmtId="0" fontId="8" fillId="0" borderId="14" xfId="2" applyFont="1" applyBorder="1" applyAlignment="1">
      <alignment horizontal="center" vertical="center"/>
    </xf>
    <xf numFmtId="0" fontId="8" fillId="0" borderId="14" xfId="2" applyFont="1" applyBorder="1" applyAlignment="1">
      <alignment horizontal="center" vertical="center" wrapText="1"/>
    </xf>
    <xf numFmtId="3" fontId="8" fillId="0" borderId="15" xfId="2" applyNumberFormat="1" applyFont="1" applyBorder="1" applyAlignment="1">
      <alignment vertical="center"/>
    </xf>
    <xf numFmtId="3" fontId="8" fillId="0" borderId="16" xfId="2" applyNumberFormat="1" applyFont="1" applyBorder="1" applyAlignment="1">
      <alignment horizontal="right" vertical="center"/>
    </xf>
    <xf numFmtId="9" fontId="8" fillId="0" borderId="17" xfId="2" applyNumberFormat="1" applyFont="1" applyBorder="1" applyAlignment="1">
      <alignment horizontal="left" vertical="center"/>
    </xf>
    <xf numFmtId="164" fontId="0" fillId="0" borderId="0" xfId="1" applyNumberFormat="1" applyFont="1" applyAlignment="1">
      <alignment vertical="center"/>
    </xf>
    <xf numFmtId="0" fontId="9" fillId="0" borderId="1" xfId="2" applyFont="1" applyBorder="1" applyAlignment="1">
      <alignment vertical="center"/>
    </xf>
    <xf numFmtId="0" fontId="8" fillId="0" borderId="8" xfId="2" applyFont="1" applyBorder="1" applyAlignment="1">
      <alignment vertical="center"/>
    </xf>
    <xf numFmtId="3" fontId="10" fillId="0" borderId="8" xfId="2" applyNumberFormat="1" applyFont="1" applyBorder="1" applyAlignment="1">
      <alignment vertical="center"/>
    </xf>
    <xf numFmtId="0" fontId="8" fillId="0" borderId="10" xfId="2" applyFont="1" applyBorder="1" applyAlignment="1">
      <alignment horizontal="left" vertical="center"/>
    </xf>
    <xf numFmtId="0" fontId="8" fillId="0" borderId="11" xfId="2" applyFont="1" applyBorder="1" applyAlignment="1">
      <alignment vertical="center"/>
    </xf>
    <xf numFmtId="3" fontId="10" fillId="0" borderId="11" xfId="2" applyNumberFormat="1" applyFont="1" applyBorder="1" applyAlignment="1">
      <alignment vertical="center"/>
    </xf>
    <xf numFmtId="0" fontId="8" fillId="0" borderId="13" xfId="2" applyFont="1" applyBorder="1" applyAlignment="1">
      <alignment horizontal="left" vertical="center"/>
    </xf>
    <xf numFmtId="0" fontId="8" fillId="0" borderId="14" xfId="2" applyFont="1" applyBorder="1" applyAlignment="1">
      <alignment vertical="center"/>
    </xf>
    <xf numFmtId="3" fontId="8" fillId="0" borderId="14" xfId="2" applyNumberFormat="1" applyFont="1" applyBorder="1" applyAlignment="1">
      <alignment vertical="center"/>
    </xf>
    <xf numFmtId="0" fontId="8" fillId="0" borderId="17" xfId="2" applyFont="1" applyBorder="1" applyAlignment="1">
      <alignment horizontal="left" vertical="center"/>
    </xf>
    <xf numFmtId="0" fontId="9" fillId="0" borderId="1" xfId="2" applyFont="1" applyFill="1" applyBorder="1" applyAlignment="1">
      <alignment horizontal="center" vertical="center"/>
    </xf>
    <xf numFmtId="0" fontId="9" fillId="0" borderId="1" xfId="2" applyFont="1" applyFill="1" applyBorder="1" applyAlignment="1">
      <alignment horizontal="left" vertical="center"/>
    </xf>
    <xf numFmtId="0" fontId="8" fillId="0" borderId="1" xfId="2" applyFont="1" applyFill="1" applyBorder="1" applyAlignment="1">
      <alignment horizontal="center" vertical="center"/>
    </xf>
    <xf numFmtId="0" fontId="9" fillId="0" borderId="1" xfId="2" applyFont="1" applyFill="1" applyBorder="1" applyAlignment="1">
      <alignment vertical="center"/>
    </xf>
    <xf numFmtId="3" fontId="8" fillId="0" borderId="5" xfId="2" applyNumberFormat="1" applyFont="1" applyFill="1" applyBorder="1" applyAlignment="1">
      <alignment horizontal="right" vertical="center"/>
    </xf>
    <xf numFmtId="0" fontId="8" fillId="0" borderId="7" xfId="2" applyFont="1" applyFill="1" applyBorder="1" applyAlignment="1">
      <alignment horizontal="left" vertical="center"/>
    </xf>
    <xf numFmtId="0" fontId="8" fillId="0" borderId="11" xfId="2" applyFont="1" applyFill="1" applyBorder="1" applyAlignment="1">
      <alignment horizontal="center" vertical="center"/>
    </xf>
    <xf numFmtId="0" fontId="8" fillId="0" borderId="8" xfId="2" applyFont="1" applyFill="1" applyBorder="1" applyAlignment="1">
      <alignment vertical="center"/>
    </xf>
    <xf numFmtId="0" fontId="8" fillId="0" borderId="8" xfId="2" applyFont="1" applyFill="1" applyBorder="1" applyAlignment="1">
      <alignment horizontal="center" vertical="center"/>
    </xf>
    <xf numFmtId="3" fontId="8" fillId="0" borderId="8" xfId="2" applyNumberFormat="1" applyFont="1" applyFill="1" applyBorder="1" applyAlignment="1">
      <alignment vertical="center"/>
    </xf>
    <xf numFmtId="3" fontId="8" fillId="0" borderId="9" xfId="2" applyNumberFormat="1" applyFont="1" applyFill="1" applyBorder="1" applyAlignment="1">
      <alignment horizontal="right" vertical="center"/>
    </xf>
    <xf numFmtId="9" fontId="8" fillId="0" borderId="10" xfId="2" applyNumberFormat="1" applyFont="1" applyFill="1" applyBorder="1" applyAlignment="1">
      <alignment horizontal="left" vertical="center"/>
    </xf>
    <xf numFmtId="3" fontId="8" fillId="0" borderId="11" xfId="2" applyNumberFormat="1" applyFont="1" applyFill="1" applyBorder="1" applyAlignment="1">
      <alignment vertical="center"/>
    </xf>
    <xf numFmtId="0" fontId="8" fillId="0" borderId="13" xfId="2" applyFont="1" applyFill="1" applyBorder="1" applyAlignment="1">
      <alignment horizontal="left" vertical="center"/>
    </xf>
    <xf numFmtId="0" fontId="8" fillId="0" borderId="11" xfId="2" applyFont="1" applyFill="1" applyBorder="1" applyAlignment="1">
      <alignment vertical="center"/>
    </xf>
    <xf numFmtId="0" fontId="8" fillId="0" borderId="14" xfId="2" applyFont="1" applyFill="1" applyBorder="1" applyAlignment="1">
      <alignment vertical="center"/>
    </xf>
    <xf numFmtId="0" fontId="8" fillId="0" borderId="5" xfId="2" applyFont="1" applyFill="1" applyBorder="1" applyAlignment="1">
      <alignment horizontal="left" vertical="center"/>
    </xf>
    <xf numFmtId="3" fontId="10" fillId="0" borderId="8" xfId="2" applyNumberFormat="1" applyFont="1" applyFill="1" applyBorder="1" applyAlignment="1">
      <alignment vertical="center"/>
    </xf>
    <xf numFmtId="0" fontId="8" fillId="0" borderId="15" xfId="2" applyFont="1" applyFill="1" applyBorder="1" applyAlignment="1">
      <alignment horizontal="center" vertical="center"/>
    </xf>
    <xf numFmtId="0" fontId="8" fillId="0" borderId="15" xfId="2" applyFont="1" applyFill="1" applyBorder="1" applyAlignment="1">
      <alignment vertical="center"/>
    </xf>
    <xf numFmtId="3" fontId="10" fillId="0" borderId="15" xfId="2" applyNumberFormat="1" applyFont="1" applyFill="1" applyBorder="1" applyAlignment="1">
      <alignment vertical="center"/>
    </xf>
    <xf numFmtId="3" fontId="8" fillId="0" borderId="18" xfId="2" applyNumberFormat="1" applyFont="1" applyFill="1" applyBorder="1" applyAlignment="1">
      <alignment horizontal="right" vertical="center"/>
    </xf>
    <xf numFmtId="0" fontId="8" fillId="0" borderId="19" xfId="2" applyFont="1" applyFill="1" applyBorder="1" applyAlignment="1">
      <alignment horizontal="left" vertical="center"/>
    </xf>
    <xf numFmtId="0" fontId="8" fillId="0" borderId="1" xfId="2" applyFont="1" applyFill="1" applyBorder="1" applyAlignment="1">
      <alignment vertical="center"/>
    </xf>
    <xf numFmtId="0" fontId="8" fillId="0" borderId="10" xfId="2" applyFont="1" applyFill="1" applyBorder="1" applyAlignment="1">
      <alignment horizontal="left" vertical="center"/>
    </xf>
    <xf numFmtId="3" fontId="8" fillId="0" borderId="12" xfId="2" applyNumberFormat="1" applyFont="1" applyFill="1" applyBorder="1" applyAlignment="1">
      <alignment horizontal="right" vertical="center"/>
    </xf>
    <xf numFmtId="0" fontId="8" fillId="0" borderId="11" xfId="2" applyFont="1" applyFill="1" applyBorder="1" applyAlignment="1">
      <alignment horizontal="left" vertical="center"/>
    </xf>
    <xf numFmtId="0" fontId="8" fillId="0" borderId="14" xfId="2" applyFont="1" applyFill="1" applyBorder="1" applyAlignment="1">
      <alignment horizontal="center" vertical="center"/>
    </xf>
    <xf numFmtId="0" fontId="8" fillId="0" borderId="14" xfId="2" applyFont="1" applyFill="1" applyBorder="1" applyAlignment="1">
      <alignment horizontal="left" vertical="center"/>
    </xf>
    <xf numFmtId="3" fontId="8" fillId="0" borderId="20" xfId="2" applyNumberFormat="1" applyFont="1" applyFill="1" applyBorder="1" applyAlignment="1">
      <alignment horizontal="right" vertical="center"/>
    </xf>
    <xf numFmtId="0" fontId="8" fillId="0" borderId="17" xfId="2" applyFont="1" applyFill="1" applyBorder="1" applyAlignment="1">
      <alignment horizontal="left" vertical="center"/>
    </xf>
    <xf numFmtId="0" fontId="10" fillId="0" borderId="11" xfId="2" applyFont="1" applyFill="1" applyBorder="1" applyAlignment="1">
      <alignment vertical="center"/>
    </xf>
    <xf numFmtId="3" fontId="10" fillId="0" borderId="11" xfId="2" applyNumberFormat="1" applyFont="1" applyFill="1" applyBorder="1" applyAlignment="1">
      <alignment vertical="center"/>
    </xf>
    <xf numFmtId="3" fontId="8" fillId="0" borderId="14" xfId="2" applyNumberFormat="1" applyFont="1" applyFill="1" applyBorder="1" applyAlignment="1">
      <alignment vertical="center"/>
    </xf>
    <xf numFmtId="0" fontId="8" fillId="0" borderId="0" xfId="2" applyFont="1" applyFill="1" applyBorder="1" applyAlignment="1">
      <alignment horizontal="center" vertical="center"/>
    </xf>
    <xf numFmtId="164" fontId="8" fillId="0" borderId="0" xfId="3" applyNumberFormat="1" applyFont="1" applyFill="1" applyBorder="1" applyAlignment="1">
      <alignment horizontal="center" vertical="center"/>
    </xf>
    <xf numFmtId="164" fontId="8" fillId="0" borderId="0" xfId="3" applyNumberFormat="1" applyFont="1" applyFill="1" applyBorder="1" applyAlignment="1">
      <alignment horizontal="left" vertical="center"/>
    </xf>
    <xf numFmtId="38" fontId="8" fillId="0" borderId="0" xfId="3" applyNumberFormat="1" applyFont="1" applyFill="1" applyBorder="1" applyAlignment="1">
      <alignment vertical="center"/>
    </xf>
    <xf numFmtId="165" fontId="8" fillId="0" borderId="0" xfId="3" applyNumberFormat="1" applyFont="1" applyFill="1" applyBorder="1" applyAlignment="1">
      <alignment vertical="center"/>
    </xf>
    <xf numFmtId="3" fontId="8" fillId="0" borderId="15" xfId="2" applyNumberFormat="1" applyFont="1" applyFill="1" applyBorder="1" applyAlignment="1">
      <alignment vertical="center"/>
    </xf>
    <xf numFmtId="0" fontId="10" fillId="0" borderId="11" xfId="2" applyFont="1" applyFill="1" applyBorder="1" applyAlignment="1">
      <alignment horizontal="center" vertical="center"/>
    </xf>
    <xf numFmtId="0" fontId="10" fillId="0" borderId="8" xfId="2" applyFont="1" applyFill="1" applyBorder="1" applyAlignment="1">
      <alignment vertical="center"/>
    </xf>
    <xf numFmtId="0" fontId="10" fillId="0" borderId="8" xfId="2" applyFont="1" applyFill="1" applyBorder="1" applyAlignment="1">
      <alignment horizontal="center" vertical="center"/>
    </xf>
    <xf numFmtId="3" fontId="10" fillId="0" borderId="9" xfId="2" applyNumberFormat="1" applyFont="1" applyFill="1" applyBorder="1" applyAlignment="1">
      <alignment horizontal="right" vertical="center"/>
    </xf>
    <xf numFmtId="9" fontId="10" fillId="0" borderId="10" xfId="2" applyNumberFormat="1" applyFont="1" applyFill="1" applyBorder="1" applyAlignment="1">
      <alignment horizontal="left" vertical="center"/>
    </xf>
    <xf numFmtId="165" fontId="10" fillId="0" borderId="0" xfId="3" applyNumberFormat="1" applyFont="1" applyFill="1" applyBorder="1" applyAlignment="1">
      <alignment vertical="center"/>
    </xf>
    <xf numFmtId="164" fontId="10" fillId="0" borderId="0" xfId="3" applyNumberFormat="1" applyFont="1" applyFill="1" applyBorder="1" applyAlignment="1">
      <alignment vertical="center"/>
    </xf>
    <xf numFmtId="0" fontId="2" fillId="0" borderId="0" xfId="0" applyFont="1" applyAlignment="1">
      <alignment vertical="center"/>
    </xf>
    <xf numFmtId="0" fontId="10" fillId="0" borderId="13" xfId="2" applyFont="1" applyFill="1" applyBorder="1" applyAlignment="1">
      <alignment horizontal="left" vertical="center"/>
    </xf>
    <xf numFmtId="0" fontId="11" fillId="0" borderId="8" xfId="2" applyFont="1" applyBorder="1" applyAlignment="1">
      <alignment vertical="center"/>
    </xf>
    <xf numFmtId="0" fontId="8" fillId="0" borderId="2" xfId="2" applyFont="1" applyBorder="1" applyAlignment="1">
      <alignment horizontal="center" vertical="center"/>
    </xf>
    <xf numFmtId="3" fontId="8" fillId="0" borderId="21" xfId="2" applyNumberFormat="1" applyFont="1" applyBorder="1" applyAlignment="1">
      <alignment vertical="center"/>
    </xf>
    <xf numFmtId="0" fontId="8" fillId="0" borderId="22" xfId="2" applyFont="1" applyBorder="1" applyAlignment="1">
      <alignment horizontal="left" vertical="center"/>
    </xf>
    <xf numFmtId="3" fontId="8" fillId="0" borderId="20" xfId="2" applyNumberFormat="1" applyFont="1" applyBorder="1" applyAlignment="1">
      <alignment horizontal="right" vertical="center"/>
    </xf>
    <xf numFmtId="0" fontId="11" fillId="0" borderId="21" xfId="2" applyFont="1" applyBorder="1" applyAlignment="1">
      <alignment vertical="center"/>
    </xf>
    <xf numFmtId="0" fontId="11" fillId="0" borderId="2" xfId="2" applyFont="1" applyBorder="1" applyAlignment="1">
      <alignment vertical="center"/>
    </xf>
    <xf numFmtId="3" fontId="8" fillId="0" borderId="23" xfId="2" applyNumberFormat="1" applyFont="1" applyBorder="1" applyAlignment="1">
      <alignment vertical="center"/>
    </xf>
    <xf numFmtId="3" fontId="8" fillId="0" borderId="24" xfId="2" applyNumberFormat="1" applyFont="1" applyBorder="1" applyAlignment="1">
      <alignment horizontal="right" vertical="center"/>
    </xf>
    <xf numFmtId="0" fontId="8" fillId="0" borderId="25" xfId="2" applyFont="1" applyBorder="1" applyAlignment="1">
      <alignment horizontal="left" vertical="center"/>
    </xf>
    <xf numFmtId="3" fontId="8" fillId="0" borderId="2" xfId="2" applyNumberFormat="1" applyFont="1" applyBorder="1" applyAlignment="1">
      <alignment vertical="center"/>
    </xf>
    <xf numFmtId="0" fontId="11" fillId="0" borderId="26" xfId="2" applyFont="1" applyBorder="1" applyAlignment="1">
      <alignment vertical="center"/>
    </xf>
    <xf numFmtId="0" fontId="8" fillId="0" borderId="15" xfId="2" applyFont="1" applyBorder="1" applyAlignment="1">
      <alignment horizontal="center" vertical="center"/>
    </xf>
    <xf numFmtId="3" fontId="8" fillId="0" borderId="18" xfId="2" applyNumberFormat="1" applyFont="1" applyBorder="1" applyAlignment="1">
      <alignment horizontal="right" vertical="center"/>
    </xf>
    <xf numFmtId="0" fontId="8" fillId="0" borderId="19" xfId="2" applyFont="1" applyBorder="1" applyAlignment="1">
      <alignment horizontal="left" vertical="center"/>
    </xf>
    <xf numFmtId="3" fontId="8" fillId="0" borderId="26" xfId="2" applyNumberFormat="1" applyFont="1" applyBorder="1" applyAlignment="1">
      <alignment vertical="center"/>
    </xf>
    <xf numFmtId="0" fontId="8" fillId="0" borderId="2" xfId="2" applyFont="1" applyFill="1" applyBorder="1" applyAlignment="1">
      <alignment horizontal="center" vertical="center"/>
    </xf>
    <xf numFmtId="0" fontId="11" fillId="0" borderId="2" xfId="2" applyFont="1" applyBorder="1" applyAlignment="1">
      <alignment vertical="center" wrapText="1"/>
    </xf>
    <xf numFmtId="3" fontId="8" fillId="0" borderId="3" xfId="2" applyNumberFormat="1" applyFont="1" applyBorder="1" applyAlignment="1">
      <alignment horizontal="right" vertical="center"/>
    </xf>
    <xf numFmtId="0" fontId="8" fillId="0" borderId="4" xfId="2" applyFont="1" applyBorder="1" applyAlignment="1">
      <alignment horizontal="left" vertical="center"/>
    </xf>
    <xf numFmtId="0" fontId="11" fillId="0" borderId="11" xfId="2" applyFont="1" applyBorder="1" applyAlignment="1">
      <alignment vertical="center" wrapText="1"/>
    </xf>
    <xf numFmtId="0" fontId="11" fillId="0" borderId="14" xfId="2" applyFont="1" applyBorder="1" applyAlignment="1">
      <alignment vertical="center" wrapText="1"/>
    </xf>
    <xf numFmtId="3" fontId="9" fillId="0" borderId="1" xfId="2" applyNumberFormat="1" applyFont="1" applyBorder="1" applyAlignment="1">
      <alignment vertical="center"/>
    </xf>
    <xf numFmtId="0" fontId="11" fillId="0" borderId="15" xfId="2" applyFont="1" applyBorder="1" applyAlignment="1">
      <alignment vertical="center" wrapText="1"/>
    </xf>
    <xf numFmtId="0" fontId="11" fillId="0" borderId="11" xfId="2" applyFont="1" applyBorder="1" applyAlignment="1">
      <alignment vertical="center"/>
    </xf>
    <xf numFmtId="0" fontId="11" fillId="0" borderId="15" xfId="2" applyFont="1" applyBorder="1" applyAlignment="1">
      <alignment vertical="center"/>
    </xf>
    <xf numFmtId="0" fontId="8" fillId="0" borderId="2" xfId="2" applyFont="1" applyBorder="1" applyAlignment="1">
      <alignment vertical="center" wrapText="1"/>
    </xf>
    <xf numFmtId="164" fontId="8" fillId="0" borderId="0" xfId="3" applyNumberFormat="1" applyFont="1" applyBorder="1" applyAlignment="1">
      <alignment vertical="center"/>
    </xf>
    <xf numFmtId="0" fontId="8" fillId="0" borderId="11" xfId="2" applyFont="1" applyBorder="1" applyAlignment="1">
      <alignment vertical="center" wrapText="1"/>
    </xf>
    <xf numFmtId="0" fontId="8" fillId="0" borderId="15" xfId="2" applyFont="1" applyBorder="1" applyAlignment="1">
      <alignment vertical="center" wrapText="1"/>
    </xf>
    <xf numFmtId="3" fontId="8" fillId="0" borderId="7" xfId="2" applyNumberFormat="1" applyFont="1" applyBorder="1" applyAlignment="1">
      <alignment horizontal="right" vertical="center"/>
    </xf>
    <xf numFmtId="0" fontId="8" fillId="0" borderId="21" xfId="2" applyFont="1" applyFill="1" applyBorder="1" applyAlignment="1">
      <alignment horizontal="left" vertical="center"/>
    </xf>
    <xf numFmtId="0" fontId="8" fillId="0" borderId="21" xfId="2" applyFont="1" applyFill="1" applyBorder="1" applyAlignment="1">
      <alignment horizontal="center" vertical="center"/>
    </xf>
    <xf numFmtId="0" fontId="8" fillId="0" borderId="2" xfId="2" applyFont="1" applyFill="1" applyBorder="1" applyAlignment="1">
      <alignment vertical="center"/>
    </xf>
    <xf numFmtId="3" fontId="8" fillId="0" borderId="2" xfId="2" applyNumberFormat="1" applyFont="1" applyFill="1" applyBorder="1" applyAlignment="1">
      <alignment vertical="center"/>
    </xf>
    <xf numFmtId="3" fontId="8" fillId="0" borderId="3" xfId="2" applyNumberFormat="1" applyFont="1" applyFill="1" applyBorder="1" applyAlignment="1">
      <alignment horizontal="right" vertical="center"/>
    </xf>
    <xf numFmtId="0" fontId="8" fillId="0" borderId="4" xfId="2" applyFont="1" applyFill="1" applyBorder="1" applyAlignment="1">
      <alignment horizontal="left" vertical="center"/>
    </xf>
    <xf numFmtId="0" fontId="8" fillId="0" borderId="8" xfId="2" applyFont="1" applyFill="1" applyBorder="1" applyAlignment="1">
      <alignment horizontal="left" vertical="center"/>
    </xf>
    <xf numFmtId="0" fontId="8" fillId="0" borderId="15" xfId="2" applyFont="1" applyFill="1" applyBorder="1" applyAlignment="1">
      <alignment horizontal="left" vertical="center"/>
    </xf>
    <xf numFmtId="0" fontId="12" fillId="0" borderId="1" xfId="2" applyFont="1" applyFill="1" applyBorder="1" applyAlignment="1">
      <alignment horizontal="left" vertical="center"/>
    </xf>
    <xf numFmtId="0" fontId="8" fillId="0" borderId="26" xfId="2" applyFont="1" applyFill="1" applyBorder="1" applyAlignment="1">
      <alignment horizontal="center" vertical="center"/>
    </xf>
    <xf numFmtId="3" fontId="8" fillId="0" borderId="26" xfId="2" applyNumberFormat="1" applyFont="1" applyFill="1" applyBorder="1" applyAlignment="1">
      <alignment vertical="center"/>
    </xf>
    <xf numFmtId="3" fontId="8" fillId="0" borderId="27" xfId="2" applyNumberFormat="1" applyFont="1" applyFill="1" applyBorder="1" applyAlignment="1">
      <alignment horizontal="right" vertical="center"/>
    </xf>
    <xf numFmtId="0" fontId="8" fillId="0" borderId="28" xfId="2" applyFont="1" applyFill="1" applyBorder="1" applyAlignment="1">
      <alignment horizontal="left" vertical="center"/>
    </xf>
    <xf numFmtId="3" fontId="9" fillId="0" borderId="1" xfId="2" applyNumberFormat="1" applyFont="1" applyFill="1" applyBorder="1" applyAlignment="1">
      <alignment vertical="center"/>
    </xf>
    <xf numFmtId="43" fontId="8" fillId="0" borderId="0" xfId="3" applyFont="1" applyBorder="1" applyAlignment="1">
      <alignment vertical="center"/>
    </xf>
    <xf numFmtId="3" fontId="10" fillId="0" borderId="14" xfId="2" applyNumberFormat="1" applyFont="1" applyBorder="1" applyAlignment="1">
      <alignment vertical="center"/>
    </xf>
    <xf numFmtId="0" fontId="8" fillId="0" borderId="2" xfId="2" applyFont="1" applyBorder="1" applyAlignment="1">
      <alignment vertical="center"/>
    </xf>
    <xf numFmtId="3" fontId="10" fillId="0" borderId="2" xfId="2" applyNumberFormat="1" applyFont="1" applyBorder="1" applyAlignment="1">
      <alignment vertical="center"/>
    </xf>
    <xf numFmtId="164" fontId="8" fillId="0" borderId="16" xfId="3" applyNumberFormat="1" applyFont="1" applyBorder="1" applyAlignment="1">
      <alignment vertical="center"/>
    </xf>
    <xf numFmtId="3" fontId="8" fillId="0" borderId="16" xfId="2" applyNumberFormat="1" applyFont="1" applyBorder="1" applyAlignment="1">
      <alignment vertical="center"/>
    </xf>
    <xf numFmtId="0" fontId="10" fillId="0" borderId="11" xfId="2" applyFont="1" applyBorder="1" applyAlignment="1">
      <alignment horizontal="center" vertical="center"/>
    </xf>
    <xf numFmtId="0" fontId="10" fillId="0" borderId="11" xfId="2" applyFont="1" applyBorder="1" applyAlignment="1">
      <alignment vertical="center"/>
    </xf>
    <xf numFmtId="3" fontId="10" fillId="0" borderId="9" xfId="2" applyNumberFormat="1" applyFont="1" applyBorder="1" applyAlignment="1">
      <alignment horizontal="right" vertical="center"/>
    </xf>
    <xf numFmtId="0" fontId="10" fillId="0" borderId="13" xfId="2" applyFont="1" applyBorder="1" applyAlignment="1">
      <alignment horizontal="left" vertical="center"/>
    </xf>
    <xf numFmtId="0" fontId="13" fillId="0" borderId="0" xfId="2" applyFont="1" applyAlignment="1">
      <alignment vertical="center"/>
    </xf>
    <xf numFmtId="0" fontId="10" fillId="0" borderId="8" xfId="2" applyFont="1" applyBorder="1" applyAlignment="1">
      <alignment vertical="center"/>
    </xf>
    <xf numFmtId="0" fontId="10" fillId="0" borderId="8" xfId="2" applyFont="1" applyBorder="1" applyAlignment="1">
      <alignment horizontal="center" vertical="center"/>
    </xf>
    <xf numFmtId="0" fontId="8" fillId="0" borderId="15" xfId="2" applyFont="1" applyBorder="1" applyAlignment="1">
      <alignment vertical="center"/>
    </xf>
    <xf numFmtId="0" fontId="8" fillId="0" borderId="0" xfId="2" applyFont="1" applyAlignment="1">
      <alignment horizontal="centerContinuous" vertical="center"/>
    </xf>
    <xf numFmtId="0" fontId="8" fillId="0" borderId="0" xfId="2" applyFont="1" applyAlignment="1">
      <alignment horizontal="left" vertical="center"/>
    </xf>
    <xf numFmtId="3" fontId="8" fillId="0" borderId="0" xfId="2" applyNumberFormat="1" applyFont="1" applyFill="1" applyBorder="1" applyAlignment="1">
      <alignment vertical="center"/>
    </xf>
    <xf numFmtId="0" fontId="8" fillId="0" borderId="21" xfId="2" applyFont="1" applyBorder="1" applyAlignment="1">
      <alignment horizontal="center" vertical="center"/>
    </xf>
    <xf numFmtId="0" fontId="9" fillId="2" borderId="1" xfId="2" applyFont="1" applyFill="1" applyBorder="1" applyAlignment="1">
      <alignment horizontal="center" vertical="center" wrapText="1"/>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9" fillId="0" borderId="7" xfId="2" applyFont="1" applyBorder="1" applyAlignment="1">
      <alignment horizontal="center" vertical="center" wrapText="1"/>
    </xf>
    <xf numFmtId="0" fontId="8" fillId="0" borderId="0" xfId="2" applyFont="1" applyAlignment="1">
      <alignment horizontal="left" vertical="center" wrapText="1"/>
    </xf>
    <xf numFmtId="0" fontId="16" fillId="0" borderId="0" xfId="0" applyFont="1" applyAlignment="1">
      <alignment horizontal="left" vertical="center" wrapText="1"/>
    </xf>
  </cellXfs>
  <cellStyles count="526">
    <cellStyle name="_x0001_" xfId="4"/>
    <cellStyle name="??" xfId="5"/>
    <cellStyle name="?? [0.00]_ Att. 1- Cover" xfId="6"/>
    <cellStyle name="?? [0]" xfId="7"/>
    <cellStyle name="???? [0.00]_List-dwg" xfId="8"/>
    <cellStyle name="????_List-dwg" xfId="9"/>
    <cellStyle name="???[0]_Book1" xfId="10"/>
    <cellStyle name="???_95" xfId="11"/>
    <cellStyle name="??[0]_BRE" xfId="12"/>
    <cellStyle name="??_ Att. 1- Cover" xfId="13"/>
    <cellStyle name="_Book1" xfId="14"/>
    <cellStyle name="_Book1_1" xfId="15"/>
    <cellStyle name="_Book1_1_cong trinh tram bom nam 2005" xfId="16"/>
    <cellStyle name="_Book1_1_Thong-ke XDCB-2002-2004" xfId="17"/>
    <cellStyle name="_Book1_1_Tinhhinhkha thacTP,tonthat2005 co tinh chuyen nhuong" xfId="18"/>
    <cellStyle name="_Book1_1_TongHop -4 dot tiep nhan HANT" xfId="19"/>
    <cellStyle name="_Book1_2" xfId="20"/>
    <cellStyle name="_Book1_BANVE" xfId="21"/>
    <cellStyle name="_Book1_Book1" xfId="22"/>
    <cellStyle name="_Book1_Cac SolieuTinhtienluong-(Bich)" xfId="23"/>
    <cellStyle name="_Book1_cong trinh tram bom nam 2005" xfId="24"/>
    <cellStyle name="_Book1_Danhmucchinhthuc2007" xfId="25"/>
    <cellStyle name="_Book1_TH SUAT DAU TU DLDT" xfId="26"/>
    <cellStyle name="_Book1_Thong-ke XDCB-2002-2004" xfId="27"/>
    <cellStyle name="_Book1_Tinhhinhkha thacTP,tonthat2005 co tinh chuyen nhuong" xfId="28"/>
    <cellStyle name="_Book1_TongHop -4 dot tiep nhan HANT" xfId="29"/>
    <cellStyle name="_Danhmucchinhthuc2007" xfId="30"/>
    <cellStyle name="_Dtoan" xfId="31"/>
    <cellStyle name="_Du toan scl tuyen 371_An Bien2" xfId="32"/>
    <cellStyle name="_Giai Doan 3 Hong Ngu" xfId="33"/>
    <cellStyle name="_KT (2)" xfId="34"/>
    <cellStyle name="_KT (2)_1" xfId="35"/>
    <cellStyle name="_KT (2)_2" xfId="36"/>
    <cellStyle name="_KT (2)_2_TG-TH" xfId="37"/>
    <cellStyle name="_KT (2)_2_TG-TH_Book1" xfId="38"/>
    <cellStyle name="_KT (2)_2_TG-TH_Book1_1" xfId="39"/>
    <cellStyle name="_KT (2)_2_TG-TH_Book1_1_cong trinh tram bom nam 2005" xfId="40"/>
    <cellStyle name="_KT (2)_2_TG-TH_Book1_BANVE" xfId="41"/>
    <cellStyle name="_KT (2)_2_TG-TH_Book1_Book1" xfId="42"/>
    <cellStyle name="_KT (2)_2_TG-TH_Book1_Cac SolieuTinhtienluong-(Bich)" xfId="43"/>
    <cellStyle name="_KT (2)_2_TG-TH_Book1_cong trinh tram bom nam 2005" xfId="44"/>
    <cellStyle name="_KT (2)_2_TG-TH_Book1_Danhmucchinhthuc2007" xfId="45"/>
    <cellStyle name="_KT (2)_2_TG-TH_Book1_TH SUAT DAU TU DLDT" xfId="46"/>
    <cellStyle name="_KT (2)_2_TG-TH_Book1_Thong-ke XDCB-2002-2004" xfId="47"/>
    <cellStyle name="_KT (2)_2_TG-TH_Book1_Tinhhinhkha thacTP,tonthat2005 co tinh chuyen nhuong" xfId="48"/>
    <cellStyle name="_KT (2)_2_TG-TH_Book1_TongHop -4 dot tiep nhan HANT" xfId="49"/>
    <cellStyle name="_KT (2)_2_TG-TH_Dtoan" xfId="50"/>
    <cellStyle name="_KT (2)_2_TG-TH_Du toan scl tuyen 371_An Bien2" xfId="51"/>
    <cellStyle name="_KT (2)_2_TG-TH_Giai Doan 3 Hong Ngu" xfId="52"/>
    <cellStyle name="_KT (2)_2_TG-TH_QD PHU TAI" xfId="53"/>
    <cellStyle name="_KT (2)_2_TG-TH_sohoccapngam" xfId="54"/>
    <cellStyle name="_KT (2)_2_TG-TH_TDT-Tram bom NN" xfId="55"/>
    <cellStyle name="_KT (2)_2_TG-TH_TH SUAT DAU TU DLDT" xfId="56"/>
    <cellStyle name="_KT (2)_2_TG-TH_thu7-anminh" xfId="57"/>
    <cellStyle name="_KT (2)_2_TG-TH_Tong du toan" xfId="58"/>
    <cellStyle name="_KT (2)_2_TG-TH_Tong ke Tay Yen-10-02" xfId="59"/>
    <cellStyle name="_KT (2)_3" xfId="60"/>
    <cellStyle name="_KT (2)_3_TG-TH" xfId="61"/>
    <cellStyle name="_KT (2)_3_TG-TH_Book1" xfId="62"/>
    <cellStyle name="_KT (2)_3_TG-TH_Book1_1" xfId="63"/>
    <cellStyle name="_KT (2)_3_TG-TH_Book1_1_cong trinh tram bom nam 2005" xfId="64"/>
    <cellStyle name="_KT (2)_3_TG-TH_Book1_1_Thong-ke XDCB-2002-2004" xfId="65"/>
    <cellStyle name="_KT (2)_3_TG-TH_Book1_1_Tinhhinhkha thacTP,tonthat2005 co tinh chuyen nhuong" xfId="66"/>
    <cellStyle name="_KT (2)_3_TG-TH_Book1_1_TongHop -4 dot tiep nhan HANT" xfId="67"/>
    <cellStyle name="_KT (2)_3_TG-TH_Book1_2" xfId="68"/>
    <cellStyle name="_KT (2)_3_TG-TH_Book1_BANVE" xfId="69"/>
    <cellStyle name="_KT (2)_3_TG-TH_Book1_Book1" xfId="70"/>
    <cellStyle name="_KT (2)_3_TG-TH_Book1_Cac SolieuTinhtienluong-(Bich)" xfId="71"/>
    <cellStyle name="_KT (2)_3_TG-TH_Book1_cong trinh tram bom nam 2005" xfId="72"/>
    <cellStyle name="_KT (2)_3_TG-TH_Book1_Danhmucchinhthuc2007" xfId="73"/>
    <cellStyle name="_KT (2)_3_TG-TH_Book1_TH SUAT DAU TU DLDT" xfId="74"/>
    <cellStyle name="_KT (2)_3_TG-TH_Book1_Thong-ke XDCB-2002-2004" xfId="75"/>
    <cellStyle name="_KT (2)_3_TG-TH_Book1_Tinhhinhkha thacTP,tonthat2005 co tinh chuyen nhuong" xfId="76"/>
    <cellStyle name="_KT (2)_3_TG-TH_Book1_TongHop -4 dot tiep nhan HANT" xfId="77"/>
    <cellStyle name="_KT (2)_3_TG-TH_Danhmucchinhthuc2007" xfId="78"/>
    <cellStyle name="_KT (2)_3_TG-TH_Dtoan" xfId="79"/>
    <cellStyle name="_KT (2)_3_TG-TH_Du toan scl tuyen 371_An Bien2" xfId="80"/>
    <cellStyle name="_KT (2)_3_TG-TH_Giai Doan 3 Hong Ngu" xfId="81"/>
    <cellStyle name="_KT (2)_3_TG-TH_PERSONAL" xfId="82"/>
    <cellStyle name="_KT (2)_3_TG-TH_QD PHU TAI" xfId="83"/>
    <cellStyle name="_KT (2)_3_TG-TH_sohoccapngam" xfId="84"/>
    <cellStyle name="_KT (2)_3_TG-TH_TDT-Tram bom NN" xfId="85"/>
    <cellStyle name="_KT (2)_3_TG-TH_TH SUAT DAU TU DLDT" xfId="86"/>
    <cellStyle name="_KT (2)_3_TG-TH_Thong-ke XDCB-2002-2004" xfId="87"/>
    <cellStyle name="_KT (2)_3_TG-TH_thu7-anminh" xfId="88"/>
    <cellStyle name="_KT (2)_3_TG-TH_Tinhhinhkha thacTP,tonthat2005 co tinh chuyen nhuong" xfId="89"/>
    <cellStyle name="_KT (2)_3_TG-TH_Tong du toan" xfId="90"/>
    <cellStyle name="_KT (2)_3_TG-TH_Tong ke Tay Yen-10-02" xfId="91"/>
    <cellStyle name="_KT (2)_3_TG-TH_TongHop -4 dot tiep nhan HANT" xfId="92"/>
    <cellStyle name="_KT (2)_4" xfId="93"/>
    <cellStyle name="_KT (2)_4_Book1" xfId="94"/>
    <cellStyle name="_KT (2)_4_Book1_1" xfId="95"/>
    <cellStyle name="_KT (2)_4_Book1_1_cong trinh tram bom nam 2005" xfId="96"/>
    <cellStyle name="_KT (2)_4_Book1_BANVE" xfId="97"/>
    <cellStyle name="_KT (2)_4_Book1_Book1" xfId="98"/>
    <cellStyle name="_KT (2)_4_Book1_Cac SolieuTinhtienluong-(Bich)" xfId="99"/>
    <cellStyle name="_KT (2)_4_Book1_cong trinh tram bom nam 2005" xfId="100"/>
    <cellStyle name="_KT (2)_4_Book1_Danhmucchinhthuc2007" xfId="101"/>
    <cellStyle name="_KT (2)_4_Book1_TH SUAT DAU TU DLDT" xfId="102"/>
    <cellStyle name="_KT (2)_4_Book1_Thong-ke XDCB-2002-2004" xfId="103"/>
    <cellStyle name="_KT (2)_4_Book1_Tinhhinhkha thacTP,tonthat2005 co tinh chuyen nhuong" xfId="104"/>
    <cellStyle name="_KT (2)_4_Book1_TongHop -4 dot tiep nhan HANT" xfId="105"/>
    <cellStyle name="_KT (2)_4_Dtoan" xfId="106"/>
    <cellStyle name="_KT (2)_4_Du toan scl tuyen 371_An Bien2" xfId="107"/>
    <cellStyle name="_KT (2)_4_Giai Doan 3 Hong Ngu" xfId="108"/>
    <cellStyle name="_KT (2)_4_QD PHU TAI" xfId="109"/>
    <cellStyle name="_KT (2)_4_sohoccapngam" xfId="110"/>
    <cellStyle name="_KT (2)_4_TDT-Tram bom NN" xfId="111"/>
    <cellStyle name="_KT (2)_4_TG-TH" xfId="112"/>
    <cellStyle name="_KT (2)_4_TH SUAT DAU TU DLDT" xfId="113"/>
    <cellStyle name="_KT (2)_4_thu7-anminh" xfId="114"/>
    <cellStyle name="_KT (2)_4_Tong du toan" xfId="115"/>
    <cellStyle name="_KT (2)_4_Tong ke Tay Yen-10-02" xfId="116"/>
    <cellStyle name="_KT (2)_5" xfId="117"/>
    <cellStyle name="_KT (2)_5_Book1" xfId="118"/>
    <cellStyle name="_KT (2)_5_Book1_1" xfId="119"/>
    <cellStyle name="_KT (2)_5_Book1_1_cong trinh tram bom nam 2005" xfId="120"/>
    <cellStyle name="_KT (2)_5_Book1_BANVE" xfId="121"/>
    <cellStyle name="_KT (2)_5_Book1_Book1" xfId="122"/>
    <cellStyle name="_KT (2)_5_Book1_Cac SolieuTinhtienluong-(Bich)" xfId="123"/>
    <cellStyle name="_KT (2)_5_Book1_cong trinh tram bom nam 2005" xfId="124"/>
    <cellStyle name="_KT (2)_5_Book1_Danhmucchinhthuc2007" xfId="125"/>
    <cellStyle name="_KT (2)_5_Book1_TH SUAT DAU TU DLDT" xfId="126"/>
    <cellStyle name="_KT (2)_5_Book1_Thong-ke XDCB-2002-2004" xfId="127"/>
    <cellStyle name="_KT (2)_5_Book1_Tinhhinhkha thacTP,tonthat2005 co tinh chuyen nhuong" xfId="128"/>
    <cellStyle name="_KT (2)_5_Book1_TongHop -4 dot tiep nhan HANT" xfId="129"/>
    <cellStyle name="_KT (2)_5_Dtoan" xfId="130"/>
    <cellStyle name="_KT (2)_5_Du toan scl tuyen 371_An Bien2" xfId="131"/>
    <cellStyle name="_KT (2)_5_Giai Doan 3 Hong Ngu" xfId="132"/>
    <cellStyle name="_KT (2)_5_QD PHU TAI" xfId="133"/>
    <cellStyle name="_KT (2)_5_sohoccapngam" xfId="134"/>
    <cellStyle name="_KT (2)_5_TDT-Tram bom NN" xfId="135"/>
    <cellStyle name="_KT (2)_5_TH SUAT DAU TU DLDT" xfId="136"/>
    <cellStyle name="_KT (2)_5_thu7-anminh" xfId="137"/>
    <cellStyle name="_KT (2)_5_Tong du toan" xfId="138"/>
    <cellStyle name="_KT (2)_5_Tong ke Tay Yen-10-02" xfId="139"/>
    <cellStyle name="_KT (2)_Book1" xfId="140"/>
    <cellStyle name="_KT (2)_Book1_1" xfId="141"/>
    <cellStyle name="_KT (2)_Book1_1_cong trinh tram bom nam 2005" xfId="142"/>
    <cellStyle name="_KT (2)_Book1_1_Thong-ke XDCB-2002-2004" xfId="143"/>
    <cellStyle name="_KT (2)_Book1_1_Tinhhinhkha thacTP,tonthat2005 co tinh chuyen nhuong" xfId="144"/>
    <cellStyle name="_KT (2)_Book1_1_TongHop -4 dot tiep nhan HANT" xfId="145"/>
    <cellStyle name="_KT (2)_Book1_2" xfId="146"/>
    <cellStyle name="_KT (2)_Book1_BANVE" xfId="147"/>
    <cellStyle name="_KT (2)_Book1_Book1" xfId="148"/>
    <cellStyle name="_KT (2)_Book1_Cac SolieuTinhtienluong-(Bich)" xfId="149"/>
    <cellStyle name="_KT (2)_Book1_cong trinh tram bom nam 2005" xfId="150"/>
    <cellStyle name="_KT (2)_Book1_Danhmucchinhthuc2007" xfId="151"/>
    <cellStyle name="_KT (2)_Book1_TH SUAT DAU TU DLDT" xfId="152"/>
    <cellStyle name="_KT (2)_Book1_Thong-ke XDCB-2002-2004" xfId="153"/>
    <cellStyle name="_KT (2)_Book1_Tinhhinhkha thacTP,tonthat2005 co tinh chuyen nhuong" xfId="154"/>
    <cellStyle name="_KT (2)_Book1_TongHop -4 dot tiep nhan HANT" xfId="155"/>
    <cellStyle name="_KT (2)_Danhmucchinhthuc2007" xfId="156"/>
    <cellStyle name="_KT (2)_Dtoan" xfId="157"/>
    <cellStyle name="_KT (2)_Du toan scl tuyen 371_An Bien2" xfId="158"/>
    <cellStyle name="_KT (2)_Giai Doan 3 Hong Ngu" xfId="159"/>
    <cellStyle name="_KT (2)_PERSONAL" xfId="160"/>
    <cellStyle name="_KT (2)_QD PHU TAI" xfId="161"/>
    <cellStyle name="_KT (2)_sohoccapngam" xfId="162"/>
    <cellStyle name="_KT (2)_TDT-Tram bom NN" xfId="163"/>
    <cellStyle name="_KT (2)_TG-TH" xfId="164"/>
    <cellStyle name="_KT (2)_TH SUAT DAU TU DLDT" xfId="165"/>
    <cellStyle name="_KT (2)_Thong-ke XDCB-2002-2004" xfId="166"/>
    <cellStyle name="_KT (2)_thu7-anminh" xfId="167"/>
    <cellStyle name="_KT (2)_Tinhhinhkha thacTP,tonthat2005 co tinh chuyen nhuong" xfId="168"/>
    <cellStyle name="_KT (2)_Tong du toan" xfId="169"/>
    <cellStyle name="_KT (2)_Tong ke Tay Yen-10-02" xfId="170"/>
    <cellStyle name="_KT (2)_TongHop -4 dot tiep nhan HANT" xfId="171"/>
    <cellStyle name="_KT_TG" xfId="172"/>
    <cellStyle name="_KT_TG_1" xfId="173"/>
    <cellStyle name="_KT_TG_1_Book1" xfId="174"/>
    <cellStyle name="_KT_TG_1_Book1_1" xfId="175"/>
    <cellStyle name="_KT_TG_1_Book1_1_cong trinh tram bom nam 2005" xfId="176"/>
    <cellStyle name="_KT_TG_1_Book1_BANVE" xfId="177"/>
    <cellStyle name="_KT_TG_1_Book1_Book1" xfId="178"/>
    <cellStyle name="_KT_TG_1_Book1_Cac SolieuTinhtienluong-(Bich)" xfId="179"/>
    <cellStyle name="_KT_TG_1_Book1_cong trinh tram bom nam 2005" xfId="180"/>
    <cellStyle name="_KT_TG_1_Book1_Danhmucchinhthuc2007" xfId="181"/>
    <cellStyle name="_KT_TG_1_Book1_TH SUAT DAU TU DLDT" xfId="182"/>
    <cellStyle name="_KT_TG_1_Book1_Thong-ke XDCB-2002-2004" xfId="183"/>
    <cellStyle name="_KT_TG_1_Book1_Tinhhinhkha thacTP,tonthat2005 co tinh chuyen nhuong" xfId="184"/>
    <cellStyle name="_KT_TG_1_Book1_TongHop -4 dot tiep nhan HANT" xfId="185"/>
    <cellStyle name="_KT_TG_1_Dtoan" xfId="186"/>
    <cellStyle name="_KT_TG_1_Du toan scl tuyen 371_An Bien2" xfId="187"/>
    <cellStyle name="_KT_TG_1_Giai Doan 3 Hong Ngu" xfId="188"/>
    <cellStyle name="_KT_TG_1_QD PHU TAI" xfId="189"/>
    <cellStyle name="_KT_TG_1_sohoccapngam" xfId="190"/>
    <cellStyle name="_KT_TG_1_TDT-Tram bom NN" xfId="191"/>
    <cellStyle name="_KT_TG_1_TH SUAT DAU TU DLDT" xfId="192"/>
    <cellStyle name="_KT_TG_1_thu7-anminh" xfId="193"/>
    <cellStyle name="_KT_TG_1_Tong du toan" xfId="194"/>
    <cellStyle name="_KT_TG_1_Tong ke Tay Yen-10-02" xfId="195"/>
    <cellStyle name="_KT_TG_2" xfId="196"/>
    <cellStyle name="_KT_TG_2_Book1" xfId="197"/>
    <cellStyle name="_KT_TG_2_Book1_1" xfId="198"/>
    <cellStyle name="_KT_TG_2_Book1_1_cong trinh tram bom nam 2005" xfId="199"/>
    <cellStyle name="_KT_TG_2_Book1_BANVE" xfId="200"/>
    <cellStyle name="_KT_TG_2_Book1_Book1" xfId="201"/>
    <cellStyle name="_KT_TG_2_Book1_Cac SolieuTinhtienluong-(Bich)" xfId="202"/>
    <cellStyle name="_KT_TG_2_Book1_cong trinh tram bom nam 2005" xfId="203"/>
    <cellStyle name="_KT_TG_2_Book1_Danhmucchinhthuc2007" xfId="204"/>
    <cellStyle name="_KT_TG_2_Book1_TH SUAT DAU TU DLDT" xfId="205"/>
    <cellStyle name="_KT_TG_2_Book1_Thong-ke XDCB-2002-2004" xfId="206"/>
    <cellStyle name="_KT_TG_2_Book1_Tinhhinhkha thacTP,tonthat2005 co tinh chuyen nhuong" xfId="207"/>
    <cellStyle name="_KT_TG_2_Book1_TongHop -4 dot tiep nhan HANT" xfId="208"/>
    <cellStyle name="_KT_TG_2_Dtoan" xfId="209"/>
    <cellStyle name="_KT_TG_2_Du toan scl tuyen 371_An Bien2" xfId="210"/>
    <cellStyle name="_KT_TG_2_Giai Doan 3 Hong Ngu" xfId="211"/>
    <cellStyle name="_KT_TG_2_QD PHU TAI" xfId="212"/>
    <cellStyle name="_KT_TG_2_sohoccapngam" xfId="213"/>
    <cellStyle name="_KT_TG_2_TDT-Tram bom NN" xfId="214"/>
    <cellStyle name="_KT_TG_2_TH SUAT DAU TU DLDT" xfId="215"/>
    <cellStyle name="_KT_TG_2_thu7-anminh" xfId="216"/>
    <cellStyle name="_KT_TG_2_Tong du toan" xfId="217"/>
    <cellStyle name="_KT_TG_2_Tong ke Tay Yen-10-02" xfId="218"/>
    <cellStyle name="_KT_TG_3" xfId="219"/>
    <cellStyle name="_KT_TG_4" xfId="220"/>
    <cellStyle name="_PERSONAL" xfId="221"/>
    <cellStyle name="_QD PHU TAI" xfId="222"/>
    <cellStyle name="_sohoccapngam" xfId="223"/>
    <cellStyle name="_TDT-Tram bom NN" xfId="224"/>
    <cellStyle name="_TG-TH" xfId="225"/>
    <cellStyle name="_TG-TH_1" xfId="226"/>
    <cellStyle name="_TG-TH_1_Book1" xfId="227"/>
    <cellStyle name="_TG-TH_1_Book1_1" xfId="228"/>
    <cellStyle name="_TG-TH_1_Book1_1_cong trinh tram bom nam 2005" xfId="229"/>
    <cellStyle name="_TG-TH_1_Book1_BANVE" xfId="230"/>
    <cellStyle name="_TG-TH_1_Book1_Book1" xfId="231"/>
    <cellStyle name="_TG-TH_1_Book1_Cac SolieuTinhtienluong-(Bich)" xfId="232"/>
    <cellStyle name="_TG-TH_1_Book1_cong trinh tram bom nam 2005" xfId="233"/>
    <cellStyle name="_TG-TH_1_Book1_Danhmucchinhthuc2007" xfId="234"/>
    <cellStyle name="_TG-TH_1_Book1_TH SUAT DAU TU DLDT" xfId="235"/>
    <cellStyle name="_TG-TH_1_Book1_Thong-ke XDCB-2002-2004" xfId="236"/>
    <cellStyle name="_TG-TH_1_Book1_Tinhhinhkha thacTP,tonthat2005 co tinh chuyen nhuong" xfId="237"/>
    <cellStyle name="_TG-TH_1_Book1_TongHop -4 dot tiep nhan HANT" xfId="238"/>
    <cellStyle name="_TG-TH_1_Dtoan" xfId="239"/>
    <cellStyle name="_TG-TH_1_Du toan scl tuyen 371_An Bien2" xfId="240"/>
    <cellStyle name="_TG-TH_1_Giai Doan 3 Hong Ngu" xfId="241"/>
    <cellStyle name="_TG-TH_1_QD PHU TAI" xfId="242"/>
    <cellStyle name="_TG-TH_1_sohoccapngam" xfId="243"/>
    <cellStyle name="_TG-TH_1_TDT-Tram bom NN" xfId="244"/>
    <cellStyle name="_TG-TH_1_TH SUAT DAU TU DLDT" xfId="245"/>
    <cellStyle name="_TG-TH_1_thu7-anminh" xfId="246"/>
    <cellStyle name="_TG-TH_1_Tong du toan" xfId="247"/>
    <cellStyle name="_TG-TH_1_Tong ke Tay Yen-10-02" xfId="248"/>
    <cellStyle name="_TG-TH_2" xfId="249"/>
    <cellStyle name="_TG-TH_2_Book1" xfId="250"/>
    <cellStyle name="_TG-TH_2_Book1_1" xfId="251"/>
    <cellStyle name="_TG-TH_2_Book1_1_cong trinh tram bom nam 2005" xfId="252"/>
    <cellStyle name="_TG-TH_2_Book1_BANVE" xfId="253"/>
    <cellStyle name="_TG-TH_2_Book1_Book1" xfId="254"/>
    <cellStyle name="_TG-TH_2_Book1_Cac SolieuTinhtienluong-(Bich)" xfId="255"/>
    <cellStyle name="_TG-TH_2_Book1_cong trinh tram bom nam 2005" xfId="256"/>
    <cellStyle name="_TG-TH_2_Book1_Danhmucchinhthuc2007" xfId="257"/>
    <cellStyle name="_TG-TH_2_Book1_TH SUAT DAU TU DLDT" xfId="258"/>
    <cellStyle name="_TG-TH_2_Book1_Thong-ke XDCB-2002-2004" xfId="259"/>
    <cellStyle name="_TG-TH_2_Book1_Tinhhinhkha thacTP,tonthat2005 co tinh chuyen nhuong" xfId="260"/>
    <cellStyle name="_TG-TH_2_Book1_TongHop -4 dot tiep nhan HANT" xfId="261"/>
    <cellStyle name="_TG-TH_2_Dtoan" xfId="262"/>
    <cellStyle name="_TG-TH_2_Du toan scl tuyen 371_An Bien2" xfId="263"/>
    <cellStyle name="_TG-TH_2_Giai Doan 3 Hong Ngu" xfId="264"/>
    <cellStyle name="_TG-TH_2_QD PHU TAI" xfId="265"/>
    <cellStyle name="_TG-TH_2_sohoccapngam" xfId="266"/>
    <cellStyle name="_TG-TH_2_TDT-Tram bom NN" xfId="267"/>
    <cellStyle name="_TG-TH_2_TH SUAT DAU TU DLDT" xfId="268"/>
    <cellStyle name="_TG-TH_2_thu7-anminh" xfId="269"/>
    <cellStyle name="_TG-TH_2_Tong du toan" xfId="270"/>
    <cellStyle name="_TG-TH_2_Tong ke Tay Yen-10-02" xfId="271"/>
    <cellStyle name="_TG-TH_3" xfId="272"/>
    <cellStyle name="_TG-TH_4" xfId="273"/>
    <cellStyle name="_TH SUAT DAU TU DLDT" xfId="274"/>
    <cellStyle name="_Thong-ke XDCB-2002-2004" xfId="275"/>
    <cellStyle name="_thu7-anminh" xfId="276"/>
    <cellStyle name="_Tinhhinhkha thacTP,tonthat2005 co tinh chuyen nhuong" xfId="277"/>
    <cellStyle name="_Tong du toan" xfId="278"/>
    <cellStyle name="_Tong ke Tay Yen-10-02" xfId="279"/>
    <cellStyle name="_TongHop -4 dot tiep nhan HANT" xfId="280"/>
    <cellStyle name="0" xfId="281"/>
    <cellStyle name="0.00" xfId="282"/>
    <cellStyle name="¹éºÐÀ²_      " xfId="283"/>
    <cellStyle name="20% - Accent1 2" xfId="284"/>
    <cellStyle name="20% - Accent2 2" xfId="285"/>
    <cellStyle name="20% - Accent3 2" xfId="286"/>
    <cellStyle name="20% - Accent4 2" xfId="287"/>
    <cellStyle name="20% - Accent5 2" xfId="288"/>
    <cellStyle name="20% - Accent6 2" xfId="289"/>
    <cellStyle name="40% - Accent1 2" xfId="290"/>
    <cellStyle name="40% - Accent2 2" xfId="291"/>
    <cellStyle name="40% - Accent3 2" xfId="292"/>
    <cellStyle name="40% - Accent4 2" xfId="293"/>
    <cellStyle name="40% - Accent5 2" xfId="294"/>
    <cellStyle name="40% - Accent6 2" xfId="295"/>
    <cellStyle name="60% - Accent1 2" xfId="296"/>
    <cellStyle name="60% - Accent2 2" xfId="297"/>
    <cellStyle name="60% - Accent3 2" xfId="298"/>
    <cellStyle name="60% - Accent4 2" xfId="299"/>
    <cellStyle name="60% - Accent5 2" xfId="300"/>
    <cellStyle name="60% - Accent6 2" xfId="301"/>
    <cellStyle name="Accent1 2" xfId="302"/>
    <cellStyle name="Accent2 2" xfId="303"/>
    <cellStyle name="Accent3 2" xfId="304"/>
    <cellStyle name="Accent4 2" xfId="305"/>
    <cellStyle name="Accent5 2" xfId="306"/>
    <cellStyle name="Accent6 2" xfId="307"/>
    <cellStyle name="ÅëÈ­ [0]_      " xfId="308"/>
    <cellStyle name="AeE­ [0]_INQUIRY ¿µ¾÷AßAø " xfId="309"/>
    <cellStyle name="ÅëÈ­ [0]_L601CPT" xfId="310"/>
    <cellStyle name="ÅëÈ­_      " xfId="311"/>
    <cellStyle name="AeE­_INQUIRY ¿µ¾÷AßAø " xfId="312"/>
    <cellStyle name="ÅëÈ­_L601CPT" xfId="313"/>
    <cellStyle name="ÄÞ¸¶ [0]_      " xfId="314"/>
    <cellStyle name="AÞ¸¶ [0]_INQUIRY ¿?¾÷AßAø " xfId="315"/>
    <cellStyle name="ÄÞ¸¶ [0]_L601CPT" xfId="316"/>
    <cellStyle name="ÄÞ¸¶_      " xfId="317"/>
    <cellStyle name="AÞ¸¶_INQUIRY ¿?¾÷AßAø " xfId="318"/>
    <cellStyle name="ÄÞ¸¶_L601CPT" xfId="319"/>
    <cellStyle name="AutoFormat Options" xfId="320"/>
    <cellStyle name="Bad 2" xfId="321"/>
    <cellStyle name="C?AØ_¿?¾÷CoE² " xfId="322"/>
    <cellStyle name="Ç¥ÁØ_      " xfId="323"/>
    <cellStyle name="C￥AØ_¿μ¾÷CoE² " xfId="324"/>
    <cellStyle name="Ç¥ÁØ_±¸¹Ì´ëÃ¥" xfId="325"/>
    <cellStyle name="Calculation 2" xfId="326"/>
    <cellStyle name="category" xfId="327"/>
    <cellStyle name="Cerrency_Sheet2_XANGDAU" xfId="328"/>
    <cellStyle name="Check Cell 2" xfId="329"/>
    <cellStyle name="CHUONG" xfId="330"/>
    <cellStyle name="Comma" xfId="1" builtinId="3"/>
    <cellStyle name="Comma 2" xfId="331"/>
    <cellStyle name="Comma 3" xfId="3"/>
    <cellStyle name="Comma 7" xfId="332"/>
    <cellStyle name="Comma0" xfId="333"/>
    <cellStyle name="Curråncy [0]_FCST_RESULTS" xfId="334"/>
    <cellStyle name="Currency [0]ßmud plant bolted_RESULTS" xfId="335"/>
    <cellStyle name="Currency![0]_FCSt (2)" xfId="336"/>
    <cellStyle name="Currency0" xfId="337"/>
    <cellStyle name="Currency0 2" xfId="338"/>
    <cellStyle name="Date" xfId="339"/>
    <cellStyle name="Explanatory Text 2" xfId="340"/>
    <cellStyle name="Fixed" xfId="341"/>
    <cellStyle name="Good 2" xfId="342"/>
    <cellStyle name="Grey" xfId="343"/>
    <cellStyle name="HEADER" xfId="344"/>
    <cellStyle name="Header1" xfId="345"/>
    <cellStyle name="Header2" xfId="346"/>
    <cellStyle name="Heading 1 2" xfId="347"/>
    <cellStyle name="Heading 2 2" xfId="348"/>
    <cellStyle name="Heading 3 2" xfId="349"/>
    <cellStyle name="Heading 4 2" xfId="350"/>
    <cellStyle name="Hoa-Scholl" xfId="351"/>
    <cellStyle name="i·0" xfId="352"/>
    <cellStyle name="Input [yellow]" xfId="353"/>
    <cellStyle name="Input 2" xfId="354"/>
    <cellStyle name="Input 3" xfId="355"/>
    <cellStyle name="Linked Cell 2" xfId="356"/>
    <cellStyle name="Millares [0]_Well Timing" xfId="357"/>
    <cellStyle name="Millares_Well Timing" xfId="358"/>
    <cellStyle name="Model" xfId="359"/>
    <cellStyle name="Moneda [0]_Well Timing" xfId="360"/>
    <cellStyle name="Moneda_Well Timing" xfId="361"/>
    <cellStyle name="n" xfId="362"/>
    <cellStyle name="Neutral 2" xfId="363"/>
    <cellStyle name="ÑONVÒ" xfId="364"/>
    <cellStyle name="Normal" xfId="0" builtinId="0"/>
    <cellStyle name="Normal - Style1" xfId="365"/>
    <cellStyle name="Normal - Style1 2" xfId="366"/>
    <cellStyle name="Normal 2" xfId="367"/>
    <cellStyle name="Normal 3" xfId="368"/>
    <cellStyle name="Normal 4" xfId="2"/>
    <cellStyle name="Normal 5" xfId="369"/>
    <cellStyle name="Normal 6" xfId="370"/>
    <cellStyle name="Note 2" xfId="371"/>
    <cellStyle name="Output 2" xfId="372"/>
    <cellStyle name="Percent [2]" xfId="373"/>
    <cellStyle name="S—_x0008_" xfId="374"/>
    <cellStyle name="S¬" xfId="375"/>
    <cellStyle name="Style 1" xfId="376"/>
    <cellStyle name="Style 10" xfId="377"/>
    <cellStyle name="Style 11" xfId="378"/>
    <cellStyle name="Style 12" xfId="379"/>
    <cellStyle name="Style 13" xfId="380"/>
    <cellStyle name="Style 14" xfId="381"/>
    <cellStyle name="Style 15" xfId="382"/>
    <cellStyle name="Style 16" xfId="383"/>
    <cellStyle name="Style 17" xfId="384"/>
    <cellStyle name="Style 18" xfId="385"/>
    <cellStyle name="Style 19" xfId="386"/>
    <cellStyle name="Style 2" xfId="387"/>
    <cellStyle name="Style 20" xfId="388"/>
    <cellStyle name="Style 21" xfId="389"/>
    <cellStyle name="Style 22" xfId="390"/>
    <cellStyle name="Style 23" xfId="391"/>
    <cellStyle name="Style 24" xfId="392"/>
    <cellStyle name="Style 25" xfId="393"/>
    <cellStyle name="Style 26" xfId="394"/>
    <cellStyle name="Style 27" xfId="395"/>
    <cellStyle name="Style 28" xfId="396"/>
    <cellStyle name="Style 29" xfId="397"/>
    <cellStyle name="Style 3" xfId="398"/>
    <cellStyle name="Style 30" xfId="399"/>
    <cellStyle name="Style 31" xfId="400"/>
    <cellStyle name="Style 32" xfId="401"/>
    <cellStyle name="Style 33" xfId="402"/>
    <cellStyle name="Style 34" xfId="403"/>
    <cellStyle name="Style 35" xfId="404"/>
    <cellStyle name="Style 36" xfId="405"/>
    <cellStyle name="Style 37" xfId="406"/>
    <cellStyle name="Style 38" xfId="407"/>
    <cellStyle name="Style 39" xfId="408"/>
    <cellStyle name="Style 4" xfId="409"/>
    <cellStyle name="Style 40" xfId="410"/>
    <cellStyle name="Style 41" xfId="411"/>
    <cellStyle name="Style 42" xfId="412"/>
    <cellStyle name="Style 43" xfId="413"/>
    <cellStyle name="Style 44" xfId="414"/>
    <cellStyle name="Style 45" xfId="415"/>
    <cellStyle name="Style 46" xfId="416"/>
    <cellStyle name="Style 47" xfId="417"/>
    <cellStyle name="Style 48" xfId="418"/>
    <cellStyle name="Style 49" xfId="419"/>
    <cellStyle name="Style 5" xfId="420"/>
    <cellStyle name="Style 50" xfId="421"/>
    <cellStyle name="Style 51" xfId="422"/>
    <cellStyle name="Style 52" xfId="423"/>
    <cellStyle name="Style 53" xfId="424"/>
    <cellStyle name="Style 54" xfId="425"/>
    <cellStyle name="Style 55" xfId="426"/>
    <cellStyle name="Style 56" xfId="427"/>
    <cellStyle name="Style 57" xfId="428"/>
    <cellStyle name="Style 58" xfId="429"/>
    <cellStyle name="Style 59" xfId="430"/>
    <cellStyle name="Style 6" xfId="431"/>
    <cellStyle name="Style 60" xfId="432"/>
    <cellStyle name="Style 61" xfId="433"/>
    <cellStyle name="Style 62" xfId="434"/>
    <cellStyle name="Style 63" xfId="435"/>
    <cellStyle name="Style 64" xfId="436"/>
    <cellStyle name="Style 65" xfId="437"/>
    <cellStyle name="Style 66" xfId="438"/>
    <cellStyle name="Style 67" xfId="439"/>
    <cellStyle name="Style 68" xfId="440"/>
    <cellStyle name="Style 69" xfId="441"/>
    <cellStyle name="Style 7" xfId="442"/>
    <cellStyle name="Style 70" xfId="443"/>
    <cellStyle name="Style 71" xfId="444"/>
    <cellStyle name="Style 72" xfId="445"/>
    <cellStyle name="Style 73" xfId="446"/>
    <cellStyle name="Style 74" xfId="447"/>
    <cellStyle name="Style 75" xfId="448"/>
    <cellStyle name="Style 76" xfId="449"/>
    <cellStyle name="Style 77" xfId="450"/>
    <cellStyle name="Style 78" xfId="451"/>
    <cellStyle name="Style 79" xfId="452"/>
    <cellStyle name="Style 8" xfId="453"/>
    <cellStyle name="Style 9" xfId="454"/>
    <cellStyle name="subhead" xfId="455"/>
    <cellStyle name="T" xfId="456"/>
    <cellStyle name="T_BANVE" xfId="457"/>
    <cellStyle name="T_Book1" xfId="458"/>
    <cellStyle name="T_Book1_1" xfId="459"/>
    <cellStyle name="T_Book1_1_Book1" xfId="460"/>
    <cellStyle name="T_Book1_1_Book1_Danhmucchinhthuc2007" xfId="461"/>
    <cellStyle name="T_Book1_1_Danhmucchinhthuc2007" xfId="462"/>
    <cellStyle name="T_Book1_1_thong ke tt2005" xfId="463"/>
    <cellStyle name="T_Book1_1_Tien-do-XDCB2004" xfId="464"/>
    <cellStyle name="T_Book1_1_Tinhhinhkha thacTP,tonthat2005 co tinh chuyen nhuong" xfId="465"/>
    <cellStyle name="T_Book1_1_TongHop -4 dot tiep nhan HANT" xfId="466"/>
    <cellStyle name="T_Book1_2" xfId="467"/>
    <cellStyle name="T_Book1_2_cong trinh tram bom nam 2005" xfId="468"/>
    <cellStyle name="T_Book1_2_Danhmucchinhthuc2007" xfId="469"/>
    <cellStyle name="T_Book1_BANVE" xfId="470"/>
    <cellStyle name="T_Book1_Book1" xfId="471"/>
    <cellStyle name="T_Book1_Book1_1" xfId="472"/>
    <cellStyle name="T_Book1_Book1_cong trinh tram bom nam 2005" xfId="473"/>
    <cellStyle name="T_Book1_Book1_Danhmucchinhthuc2007" xfId="474"/>
    <cellStyle name="T_Book1_Book1_TongHop -4 dot tiep nhan HANT" xfId="475"/>
    <cellStyle name="T_Book1_Cac SolieuTinhtienluong-(Bich)" xfId="476"/>
    <cellStyle name="T_Book1_cong trinh tram bom nam 2005" xfId="477"/>
    <cellStyle name="T_Book1_Danhmucchinhthuc2007" xfId="478"/>
    <cellStyle name="T_Book1_Giao-cac-chi-tieu-KHSXKD-2006-cua-P2" xfId="479"/>
    <cellStyle name="T_Book1_giao-chitieu-SXKD06-cho-tung-Chi-nhanh" xfId="480"/>
    <cellStyle name="T_Book1_Sheet1" xfId="481"/>
    <cellStyle name="T_Book1_TH SUAT DAU TU DLDT" xfId="482"/>
    <cellStyle name="T_Book1_Thong-ke XDCB-2002-2004" xfId="483"/>
    <cellStyle name="T_Book1_Tien-do-XDCB2004" xfId="484"/>
    <cellStyle name="T_Book1_Tinhhinhkha thacTP,tonthat2005 co tinh chuyen nhuong" xfId="485"/>
    <cellStyle name="T_Book1_TongHop -4 dot tiep nhan HANT" xfId="486"/>
    <cellStyle name="T_Cac SolieuTinhtienluong-(Bich)" xfId="487"/>
    <cellStyle name="T_cong trinh tram bom nam 2005" xfId="488"/>
    <cellStyle name="T_Danhmucchinhthuc2007" xfId="489"/>
    <cellStyle name="T_Giao-cac-chi-tieu-KHSXKD-2006-cua-P2" xfId="490"/>
    <cellStyle name="T_giao-chitieu-SXKD06-cho-tung-Chi-nhanh" xfId="491"/>
    <cellStyle name="T_Mau du toan SCL bo sung 2004 ABC tam nong" xfId="492"/>
    <cellStyle name="T_Sheet1" xfId="493"/>
    <cellStyle name="T_TH SUAT DAU TU DLDT" xfId="494"/>
    <cellStyle name="T_Tien-do-XDCB2004" xfId="495"/>
    <cellStyle name="T_TK_HT" xfId="496"/>
    <cellStyle name="T_TK_HT_Book1" xfId="497"/>
    <cellStyle name="T_TK_HT_Danhmucchinhthuc2007" xfId="498"/>
    <cellStyle name="T_TK_HT_Thong-ke XDCB-2002-2004" xfId="499"/>
    <cellStyle name="th" xfId="500"/>
    <cellStyle name="Title 2" xfId="501"/>
    <cellStyle name="Total 2" xfId="502"/>
    <cellStyle name="viet" xfId="503"/>
    <cellStyle name="viet2" xfId="504"/>
    <cellStyle name="Warning Text 2" xfId="505"/>
    <cellStyle name=" [0.00]_ Att. 1- Cover" xfId="506"/>
    <cellStyle name="_ Att. 1- Cover" xfId="507"/>
    <cellStyle name="?_ Att. 1- Cover" xfId="508"/>
    <cellStyle name="똿뗦먛귟 [0.00]_PRODUCT DETAIL Q1" xfId="509"/>
    <cellStyle name="똿뗦먛귟_PRODUCT DETAIL Q1" xfId="510"/>
    <cellStyle name="믅됞 [0.00]_PRODUCT DETAIL Q1" xfId="511"/>
    <cellStyle name="믅됞_PRODUCT DETAIL Q1" xfId="512"/>
    <cellStyle name="백분율_95" xfId="513"/>
    <cellStyle name="뷭?_BOOKSHIP" xfId="514"/>
    <cellStyle name="콤마 [0]_1202" xfId="515"/>
    <cellStyle name="콤마_1202" xfId="516"/>
    <cellStyle name="통화 [0]_1202" xfId="517"/>
    <cellStyle name="통화_1202" xfId="518"/>
    <cellStyle name="표준_(정보부문)월별인원계획" xfId="519"/>
    <cellStyle name="一般_00Q3902REV.1" xfId="520"/>
    <cellStyle name="千分位[0]_00Q3902REV.1" xfId="521"/>
    <cellStyle name="千分位_00Q3902REV.1" xfId="522"/>
    <cellStyle name="貨幣 [0]_00Q3902REV.1" xfId="523"/>
    <cellStyle name="貨幣[0]_BRE" xfId="524"/>
    <cellStyle name="貨幣_00Q3902REV.1" xfId="5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7" Type="http://schemas.openxmlformats.org/officeDocument/2006/relationships/externalLink" Target="externalLinks/externalLink6.xml"/><Relationship Id="rId71"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66" Type="http://schemas.openxmlformats.org/officeDocument/2006/relationships/externalLink" Target="externalLinks/externalLink65.xml"/><Relationship Id="rId7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61" Type="http://schemas.openxmlformats.org/officeDocument/2006/relationships/externalLink" Target="externalLinks/externalLink60.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externalLink" Target="externalLinks/externalLink55.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styles" Target="style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1" Type="http://schemas.openxmlformats.org/officeDocument/2006/relationships/worksheet" Target="worksheets/sheet1.xml"/><Relationship Id="rId6"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1701312</xdr:colOff>
      <xdr:row>2</xdr:row>
      <xdr:rowOff>104775</xdr:rowOff>
    </xdr:from>
    <xdr:to>
      <xdr:col>2</xdr:col>
      <xdr:colOff>177312</xdr:colOff>
      <xdr:row>2</xdr:row>
      <xdr:rowOff>104775</xdr:rowOff>
    </xdr:to>
    <xdr:cxnSp macro="">
      <xdr:nvCxnSpPr>
        <xdr:cNvPr id="2" name="Straight Connector 1"/>
        <xdr:cNvCxnSpPr/>
      </xdr:nvCxnSpPr>
      <xdr:spPr>
        <a:xfrm>
          <a:off x="2168037" y="819150"/>
          <a:ext cx="21717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1529864</xdr:colOff>
      <xdr:row>729</xdr:row>
      <xdr:rowOff>42538</xdr:rowOff>
    </xdr:from>
    <xdr:to>
      <xdr:col>2</xdr:col>
      <xdr:colOff>337040</xdr:colOff>
      <xdr:row>729</xdr:row>
      <xdr:rowOff>42538</xdr:rowOff>
    </xdr:to>
    <xdr:cxnSp macro="">
      <xdr:nvCxnSpPr>
        <xdr:cNvPr id="3" name="Straight Connector 2"/>
        <xdr:cNvCxnSpPr/>
      </xdr:nvCxnSpPr>
      <xdr:spPr>
        <a:xfrm>
          <a:off x="1996589" y="141098263"/>
          <a:ext cx="250287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Dung%20Quat\Goi3\PNT-P3.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y%20Documents/NHON/THUNHI/MYAN/TTTRLON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hong\dau%20thau%20dot\My%20Documents\Phong\DIR00031\PHONG\Xls\Dutoan98\PHUTHU\1997%20chuyen%20sang\DUTOA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Quanlydien1\D\VANBAN\VCHI\DONHANG\TBT%20COOP%20DTH\Gia%20dinh\DUTOA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iep\diep\TEMP\HOA\KHANH\%5bDu%20toan%20-%20CD207.xls%5dNC:TNDN(CD207)"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y1\d\My%20Documents\Excel\Program\DUTOAN.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iep\diep\TEMP\Khanh\DUTOAN.BK\MSOFFICE\EXCEL\CD20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ay1\d\My%20Documents\PHONG\Excel\Du%20toan%2099\WB%20dot%203\CK707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ung\daitu\TVT\PTHO\DUTOANW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iep\diep\TEMP\Khanh\DUTOAN.BK\CP90706\CP90706\TES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My%20Documents/Thanh%20Toan/DOCUMENT/DAUTHAU/Dungquat/GOI3/DUNGQUAT-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PROJECT\PROP\DA0630\INQ'Y\STEEL\DA0463BQ.XLW"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iep\diep\TEMP\Diep\HOCMON\RP90736.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Z:\Dung%20Quat\Nhom%20GC\New%20Folder\My%20Documents\3533\99Q\99Q3657\99Q3299(REV.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ay1\d\My%20Documents\PHONG\Excel\Du%20toan%2099\WB%20dot%203\Duyet.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X:\NGUYEN%20VAN%20THANH%202.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My%20Documents/NHON/HIEN/TUYHA/MYXUA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u_thanh_binh\d\Luu_Tru\Ltb_ktkh\DZ220KV_Dau_Noi_sau_tram_500kV_Ha_Tinh\Gia_thau.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May1\d\My%20Documents\Excel\Data\Tinh%20tong%20hop%20du%20toan.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Y:\TRAM\35\TRAMVI~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My%20Documents/NHON/THUNHI/BACHUC/HTBACHUC.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N:\MGT-DRT\MGT-IMPR\MGT-SC@\DA0463\QTN-INSN\WILLICH\INSU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Dung%20Quat\Nhom%20GC\New%20Folder\My%20Documents\3533\99Q\99Q3657\99Q3299(REV.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Bql_3\E\DO-HUONG\GT-BO\TKTC10-8\phong%20nen\DT-THL7.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May5\D\CONG%20TRINH\DT768\%20HA%20DUC%20CAI%20TAO\duton%20630\DU%20TOA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uyetnga\bb%20ban%20giao\LVTD\MSOffice\EXCEL\LUC\DT%20DZ%2022+TBA%20.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My%20Documents/My%20Documents/Substations/Tra%20vinh/An%20Giang/Ten%20gi%20do-An%20Giang.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Diep\diep\TEMP\KYTHUAT\DUTOAN\DNC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Bql_2\d(m2)\LAM\xdcb%202004\Cong%20trinh%20Vuot%20Lu\Du%20Toan%20Mau.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May1\d\GiangHT\Temp\HongNgu\LR%20Tram%20110kV%20Hong%20Ngu-duyet-hc.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My%20Documents/HIEN/TANHUNG/HTTANHU.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My%20Documents/GIA.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ay1\d\GiangHT\Temp\DUTOAN%20GO%20DAU%20duy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ql_3\E\Congviec\Tam.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THAIBAO/THU%20VIEN%20TN/dt.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ay3\d\Congtrinh\HIEP%20HOA%20DN\DUTOAN_THO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Mung\daitu\DT-DLUC\TAN-PHU\K-99HDu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Z:\Dung%20Quat\Nhom%20GC\New%20Folder\My%20Documents\3533\96Q\96q2588\PANEL.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Z:\Dung%20Quat\Nhom%20GC\New%20Folder\My%20Documents\3533\98Q\3533\Q\Book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ESD\P3(Qg-Bao)\Kiemtr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DT-PHUC\PHUC\MoCay\MoCayM.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T-PHUC\PHUC\My%20Documents\TRANS-LINES\MauDZMoi.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May1\d\NAM98\DUTOAN\Tinh%20tong%20hop%20du%20toan%20bis.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My%20Documents/NHON/THUNHI/MYAN/MYA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ay14\NGOCCHAU%20(D)\BIEN%20HOA%20%20CAP%20DIEN\Truong%20mau%20giao\DUTOAN%2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My%20Documents/TRVINH~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My%20Documents/NHON/THUNHI/TRAMMYXU/TTK13.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My%20Documents/NHON/THUNHI/BACHUC/TTBACHUC.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My%20Documents/NHON/MSOFFICE/YNHI/TNOC-1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Tai/Tham%20dinh/File%20SCN%20tham%20dinh%202007/CSCC%20DUONG%20DT841.HONGNGU-SCN%20THAM%20DINH.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May1\d\HIEU\May%20Hieu\Du%20Toan\Tan%20Tien\SCL%20DZ%2022KV%20Xa%20Tan%20Tien%2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iacong2\c\2689\Q\&#22283;&#20839;\99Q3284INA&#24314;&#36896;\96\Q2573(2ND)\&#21488;&#22609;&#20013;&#27833;RFCC&#27604;&#36611;&#34920;.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My%20Documents/NHON/THUNHI/LONGKIEN/DKHLKIEN.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My%20Documents/NHON/THUNHI/TRUONGLO/TTTRLONG.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Minh\c\CANHAN\MUNG\THOP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VTD/MSOffice/EXCEL/LUC/HY35.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J:\WINDOWS\TEMP\IBASE2.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Z:\Dung%20Quat\Nhom%20GC\New%20Folder\My%20Documents\3533\98Q\3533\Q\98Q2943e.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SERVERDT\kythuat\PhuHai\TanHoCo-AnPhuoc\phanbotru%20TKKTTC.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May1\d\LEN%202003\Sum%20334.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My%20Documents/NHON/THUNHI/MYAN/TTK14.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May1\e\LEN-02\2002\BC%20TAI%20CHINH.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Z:\Dung%20Quat\Goi%202\TH55.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Quanlydien1\D\VANBAN\VCHI\DONHANG\DUTOAN\BTHUAN\NDPHUQUY\NDPQSUA\BTHUAN\NDPHUQUY\DUTOAN\Tiengiang\HOICUT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N:\MGT-DRT\MGT-IMPR\MGT-SC@\BA0397\INSULT'N\INS\ASK\PIPE-03E.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iep\diep\TEMP\My%20Documents\HPhong\XLS\phu%20tho\dai%20tu\xdm\Dvt%20qui%202-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DATA\THAU\LONGAN\THUY\THAU\CTRINH\G-PB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hong\c\My%20Documents\Phong\DIR00031\PHONG\Xls\Dutoan98\PHUTHU\Lo%20ra%201998\nhan%20cong%20lo%20ra%20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hong\dau%20thau%20dot\DTOAN-XD\DUTO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NT-QUOT-#3"/>
      <sheetName val="COAT&amp;WRAP-QIOT-#3"/>
      <sheetName val="XL4Poppy"/>
      <sheetName val="So Do"/>
      <sheetName val="KTTSCD - DLNA"/>
      <sheetName val="Sheet1"/>
      <sheetName val="quÝ1"/>
      <sheetName val="00000000"/>
      <sheetName val="10000000"/>
      <sheetName val="20000000"/>
      <sheetName val="30000000"/>
      <sheetName val="40000000"/>
      <sheetName val="50000000"/>
      <sheetName val="60000000"/>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fOOD"/>
      <sheetName val="FORM hc"/>
      <sheetName val="FORM pc"/>
      <sheetName val="T4"/>
      <sheetName val="T5"/>
      <sheetName val="T6"/>
      <sheetName val="T.7"/>
      <sheetName val="T.8"/>
      <sheetName val="T8 (2)"/>
      <sheetName val="T.9"/>
      <sheetName val="T.10"/>
      <sheetName val="T.11"/>
      <sheetName val="T.12"/>
      <sheetName val="T10"/>
      <sheetName val="T11 "/>
      <sheetName val="Sheet3"/>
      <sheetName val="5 nam (tach)"/>
      <sheetName val="5 nam (tach) (2)"/>
      <sheetName val="KH 2003"/>
      <sheetName val="Tuongchan"/>
      <sheetName val="Matduong"/>
      <sheetName val="Km274"/>
      <sheetName val="Km275"/>
      <sheetName val="Km276"/>
      <sheetName val="Km277 "/>
      <sheetName val="Km278"/>
      <sheetName val="Km279"/>
      <sheetName val="Km280"/>
      <sheetName val="Km281"/>
      <sheetName val="Km282"/>
      <sheetName val="Km283"/>
      <sheetName val="Km284"/>
      <sheetName val="Op mai 274"/>
      <sheetName val="Op mai 275"/>
      <sheetName val="Op mai 276"/>
      <sheetName val="Op mai 277"/>
      <sheetName val="Op mai 278"/>
      <sheetName val="Op mai 279"/>
      <sheetName val="Op mai 280"/>
      <sheetName val="Op mai 281"/>
      <sheetName val="Op mai 282"/>
      <sheetName val="Op mai 283"/>
      <sheetName val="Op mai 284"/>
      <sheetName val="Op mai"/>
      <sheetName val="XXXXXXXX"/>
      <sheetName val="LuongT1"/>
      <sheetName val="LuongT2"/>
      <sheetName val="luongthang12"/>
      <sheetName val="LuongT11"/>
      <sheetName val="thang5"/>
      <sheetName val="T7"/>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QKD"/>
      <sheetName val="KHTSCD1"/>
      <sheetName val="KHTSCD2"/>
      <sheetName val="SoCaiTM"/>
      <sheetName val="NK"/>
      <sheetName val="TK 154"/>
      <sheetName val="TK 632"/>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æng hîp"/>
      <sheetName val="GS01-chi TM"/>
      <sheetName val="GS02-thu TM"/>
      <sheetName val="GS03-thu TGNH"/>
      <sheetName val="GS04-chi TGNH"/>
      <sheetName val="GS05-l­¬ng"/>
      <sheetName val="GS06-X.kho"/>
      <sheetName val="06"/>
      <sheetName val="GS08-B.hµng"/>
      <sheetName val="GS09-k.c VAT DV"/>
      <sheetName val="GS10-lai tien vay"/>
      <sheetName val="GS11- tÝnh KHTSC§"/>
      <sheetName val="Sheet16"/>
      <sheetName val="PTH"/>
      <sheetName val="tong hop"/>
      <sheetName val="phan tich DG"/>
      <sheetName val="gia vat lieu"/>
      <sheetName val="gia xe may"/>
      <sheetName val="gia nhan cong"/>
      <sheetName val="XL4Test5"/>
      <sheetName val="Bia"/>
      <sheetName val="Tm"/>
      <sheetName val="THKP"/>
      <sheetName val="DGi"/>
      <sheetName val="TH Ky Anh"/>
      <sheetName val="Sheet2 (2)"/>
      <sheetName val="Cong"/>
      <sheetName val="Cong cu"/>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Dinhhinh"/>
      <sheetName val="Cot thep"/>
      <sheetName val="Tong hop (2)"/>
      <sheetName val="Km274 - Km275"/>
      <sheetName val="Km275 - Km276"/>
      <sheetName val="Km276 - Km277"/>
      <sheetName val="Km277 - Km278"/>
      <sheetName val="Km278 - Km279"/>
      <sheetName val="Km279 - Km280"/>
      <sheetName val="Km280 - Km281"/>
      <sheetName val="Km281 - Km282"/>
      <sheetName val="Km282 - Km283"/>
      <sheetName val="Km283 - Km284"/>
      <sheetName val="Km284 - Km285"/>
      <sheetName val="Tong hop Op mai"/>
      <sheetName val="Km277 - Km278 "/>
      <sheetName val="Tong hop Matduong"/>
      <sheetName val="Kluong phu"/>
      <sheetName val="Lan can"/>
      <sheetName val="Ho lan"/>
      <sheetName val="Coc tieu"/>
      <sheetName val="Bien bao"/>
      <sheetName val="Ranh"/>
      <sheetName val="kl m m d"/>
      <sheetName val="kl vt tho"/>
      <sheetName val="kl dat"/>
      <sheetName val="Sheet4"/>
      <sheetName val="xin kinh phi"/>
      <sheetName val="lan trai"/>
      <sheetName val="thuoc no"/>
      <sheetName val="so thuc pham"/>
      <sheetName val="TH  goi 4-x"/>
      <sheetName val="t1"/>
      <sheetName val="T11"/>
      <sheetName val="PNT_QUOT__3"/>
      <sheetName val="COAT_WRAP_QIOT__3"/>
      <sheetName val="tmt4"/>
      <sheetName val="t3-01"/>
      <sheetName val="t4-01"/>
      <sheetName val="t5-01"/>
      <sheetName val="t6-01"/>
      <sheetName val="t7-01"/>
      <sheetName val="t8-01"/>
      <sheetName val="t9-01"/>
      <sheetName val="t10-01"/>
      <sheetName val="t11-01"/>
      <sheetName val="t12-"/>
      <sheetName val="t2"/>
      <sheetName val="t3"/>
      <sheetName val="t06"/>
      <sheetName val="t07"/>
      <sheetName val="t08"/>
      <sheetName val="t09"/>
      <sheetName val="t12"/>
      <sheetName val="0103"/>
      <sheetName val="0203"/>
      <sheetName val="th-nop"/>
      <sheetName val="th"/>
      <sheetName val="CamPha"/>
      <sheetName val="MongCai"/>
      <sheetName val="70000000"/>
      <sheetName val="xdcb 01-2003"/>
      <sheetName val="SOLIEU"/>
      <sheetName val="TINHTOAN"/>
      <sheetName val="DGTL"/>
      <sheetName val="XN 1"/>
      <sheetName val="CT.XN1"/>
      <sheetName val="XCK"/>
      <sheetName val="CT.XNCK"/>
      <sheetName val="Hoasen"/>
      <sheetName val="S.hai"/>
      <sheetName val="HPC1"/>
      <sheetName val="No2"/>
      <sheetName val="CT N02"/>
      <sheetName val="C.Sap CT3"/>
      <sheetName val="CT.Csap.CT3"/>
      <sheetName val="CTVPCP"/>
      <sheetName val="Quan trac"/>
      <sheetName val="CS LB"/>
      <sheetName val="88 HBT"/>
      <sheetName val="69II"/>
      <sheetName val="CT 69II"/>
      <sheetName val="37 HV"/>
      <sheetName val="VPCP"/>
      <sheetName val="CT VPCP 6tang"/>
      <sheetName val="Son nha kinh VPCP"/>
      <sheetName val="CT VPCP son"/>
      <sheetName val="HMVPCP"/>
      <sheetName val="CT.HMVPCP"/>
      <sheetName val="Tong hopQ48-1"/>
      <sheetName val="Tong hop QL48 - 2"/>
      <sheetName val="Tong hop QL47"/>
      <sheetName val="Tong hop QL48 - 3"/>
      <sheetName val="Chi tiet don gia khoi phuc"/>
      <sheetName val="Du toan chi tiet coc nuoc"/>
      <sheetName val="Du toan chi tiet coc"/>
      <sheetName val="Phan tich don gia chi tiet"/>
      <sheetName val="Nhap don gia VL dia phuong"/>
      <sheetName val="Luong mot ngay cong xay lap"/>
      <sheetName val="Luong mot ngay cong khao sat"/>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refreshError="1"/>
      <sheetData sheetId="214" refreshError="1"/>
      <sheetData sheetId="215" refreshError="1"/>
      <sheetData sheetId="216" refreshError="1"/>
      <sheetData sheetId="217" refreshError="1"/>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1P"/>
      <sheetName val="CHITIET VL-NC (2)"/>
      <sheetName val="lkbv"/>
      <sheetName val="DON GIA"/>
      <sheetName val="TONGKE3p"/>
      <sheetName val="T1"/>
      <sheetName val="T11"/>
      <sheetName val="T12"/>
      <sheetName val="T2"/>
      <sheetName val="T3"/>
      <sheetName val="T4"/>
      <sheetName val="T5"/>
      <sheetName val="T6"/>
      <sheetName val="T7"/>
      <sheetName val="T8"/>
      <sheetName val="T9"/>
      <sheetName val="T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Sheet1"/>
      <sheetName val="Sheet6"/>
      <sheetName val="Sheet2"/>
      <sheetName val="Sheet7"/>
      <sheetName val="Sheet4"/>
      <sheetName val="Sheet5"/>
      <sheetName val="Sheet3"/>
      <sheetName val="XL4Poppy"/>
      <sheetName val="(1)TK_ThueGTGT_Tha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DN(CD207)"/>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VT"/>
      <sheetName val="NC"/>
    </sheet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VT"/>
      <sheetName val="1NC"/>
      <sheetName val="Sheet1"/>
      <sheetName val="NHOMVTU"/>
      <sheetName val="MTP"/>
      <sheetName val="MTP_OLD"/>
      <sheetName val="MTP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L$-INTER"/>
      <sheetName val="MTL$-TRUNCK-AG"/>
      <sheetName val="MTL$-PRODTANK-UG"/>
      <sheetName val="MTL$-PRODTANK-AG"/>
      <sheetName val="MTL$-JETTY"/>
      <sheetName val="MTL$-TRUNCK-UG"/>
      <sheetName val="XL4Poppy"/>
      <sheetName val="DATA"/>
      <sheetName val="CH"/>
      <sheetName val="LN"/>
      <sheetName val="TONGHOP"/>
      <sheetName val="GHI CH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FORM FOR INQUIRY"/>
      <sheetName val="FORM OF PROPOSAL RFP-003"/>
      <sheetName val="??-BLDG"/>
      <sheetName val="???????-BLDG"/>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00000000"/>
      <sheetName val="XL4Popp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HC"/>
    </sheetNames>
    <sheetDataSet>
      <sheetData sheetId="0" refreshError="1">
        <row r="5">
          <cell r="I5">
            <v>1852002</v>
          </cell>
          <cell r="J5">
            <v>2364360.3571499996</v>
          </cell>
          <cell r="K5">
            <v>1202221</v>
          </cell>
        </row>
        <row r="15">
          <cell r="I15">
            <v>33540</v>
          </cell>
          <cell r="J15">
            <v>111846.76439999999</v>
          </cell>
          <cell r="K15">
            <v>168600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BLE"/>
      <sheetName val="MTO REV.0"/>
      <sheetName val="VENDOR-QUOTES"/>
      <sheetName val="SUM REV.0"/>
      <sheetName val="SUM-BQ"/>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s>
    <sheetDataSet>
      <sheetData sheetId="0" refreshError="1"/>
      <sheetData sheetId="1" refreshError="1">
        <row r="1">
          <cell r="A1" t="str">
            <v>PRICE BREAKDOWN FOR ELECTRICAL INSTALLATION WORK</v>
          </cell>
          <cell r="G1" t="str">
            <v xml:space="preserve"> </v>
          </cell>
          <cell r="K1" t="str">
            <v xml:space="preserve"> </v>
          </cell>
        </row>
        <row r="2">
          <cell r="B2" t="str">
            <v>東鼎  LNG TERMINAL</v>
          </cell>
          <cell r="G2" t="str">
            <v xml:space="preserve"> </v>
          </cell>
          <cell r="I2" t="str">
            <v>CTCI Q. NO. : 99Q3299</v>
          </cell>
          <cell r="P2" t="str">
            <v>CTCI Q. NO. : 99Q3299</v>
          </cell>
        </row>
        <row r="3">
          <cell r="B3" t="str">
            <v>LOCATION: 桃園 觀塘工業區</v>
          </cell>
        </row>
        <row r="5">
          <cell r="E5" t="str">
            <v xml:space="preserve">                  TO SITE</v>
          </cell>
          <cell r="G5" t="str">
            <v xml:space="preserve">                  TO SITE</v>
          </cell>
          <cell r="K5" t="str">
            <v xml:space="preserve">                  TO SITE</v>
          </cell>
          <cell r="M5" t="str">
            <v xml:space="preserve">                  TO SITE</v>
          </cell>
        </row>
        <row r="6">
          <cell r="E6" t="str">
            <v xml:space="preserve"> ON SHORE MAT'L (NET) NT$</v>
          </cell>
          <cell r="G6" t="str">
            <v xml:space="preserve"> OFF SHORE MAT'L (NET) US$</v>
          </cell>
          <cell r="I6" t="str">
            <v xml:space="preserve">          LABOR MH (NET) </v>
          </cell>
          <cell r="K6" t="str">
            <v xml:space="preserve">     ON SHORE MAT'L NT$</v>
          </cell>
          <cell r="M6" t="str">
            <v xml:space="preserve">   OFF SHORE MAT'L US$</v>
          </cell>
          <cell r="O6" t="str">
            <v xml:space="preserve">        LABOR PRICE NT$</v>
          </cell>
          <cell r="Q6" t="str">
            <v>REMARK</v>
          </cell>
        </row>
        <row r="7">
          <cell r="A7" t="str">
            <v>NO.</v>
          </cell>
          <cell r="B7" t="str">
            <v>DESCRIPTION</v>
          </cell>
          <cell r="C7" t="str">
            <v>Q'TY</v>
          </cell>
          <cell r="D7" t="str">
            <v>UNIT</v>
          </cell>
          <cell r="E7" t="str">
            <v>U/P</v>
          </cell>
          <cell r="F7" t="str">
            <v>TOTAL</v>
          </cell>
          <cell r="G7" t="str">
            <v>U/P</v>
          </cell>
          <cell r="H7" t="str">
            <v>TOTAL</v>
          </cell>
          <cell r="I7" t="str">
            <v>U/P</v>
          </cell>
          <cell r="J7" t="str">
            <v>TOTAL</v>
          </cell>
          <cell r="K7" t="str">
            <v>U/P</v>
          </cell>
          <cell r="L7" t="str">
            <v>TOTAL</v>
          </cell>
          <cell r="M7" t="str">
            <v>U/P</v>
          </cell>
          <cell r="N7" t="str">
            <v>TOTAL</v>
          </cell>
          <cell r="O7" t="str">
            <v>U/P</v>
          </cell>
          <cell r="P7" t="str">
            <v>TOTAL</v>
          </cell>
        </row>
        <row r="9">
          <cell r="A9" t="str">
            <v>ALT-1</v>
          </cell>
          <cell r="B9" t="str">
            <v xml:space="preserve">         PRICE SUMMARY</v>
          </cell>
        </row>
        <row r="11">
          <cell r="A11" t="str">
            <v xml:space="preserve">  A.</v>
          </cell>
          <cell r="B11" t="str">
            <v xml:space="preserve"> POWER EQUIPMENT </v>
          </cell>
          <cell r="C11">
            <v>1</v>
          </cell>
          <cell r="D11" t="str">
            <v>LOT</v>
          </cell>
          <cell r="E11">
            <v>138612100</v>
          </cell>
          <cell r="F11">
            <v>138612100</v>
          </cell>
          <cell r="H11">
            <v>0</v>
          </cell>
          <cell r="I11">
            <v>13764</v>
          </cell>
          <cell r="J11">
            <v>13764</v>
          </cell>
          <cell r="K11">
            <v>138612100</v>
          </cell>
          <cell r="L11">
            <v>138612100</v>
          </cell>
          <cell r="M11">
            <v>0</v>
          </cell>
          <cell r="N11">
            <v>0</v>
          </cell>
          <cell r="O11">
            <v>6155030</v>
          </cell>
          <cell r="P11">
            <v>6155030</v>
          </cell>
        </row>
        <row r="12">
          <cell r="F12">
            <v>0</v>
          </cell>
          <cell r="J12">
            <v>0</v>
          </cell>
          <cell r="L12">
            <v>0</v>
          </cell>
          <cell r="P12">
            <v>0</v>
          </cell>
        </row>
        <row r="13">
          <cell r="A13" t="str">
            <v xml:space="preserve">  B.</v>
          </cell>
          <cell r="B13" t="str">
            <v xml:space="preserve"> POWER DISTRIBUTION SYSTEM</v>
          </cell>
          <cell r="C13">
            <v>130730</v>
          </cell>
          <cell r="D13" t="str">
            <v>M</v>
          </cell>
          <cell r="E13">
            <v>178.00177465004208</v>
          </cell>
          <cell r="F13">
            <v>23270172</v>
          </cell>
          <cell r="H13">
            <v>0</v>
          </cell>
          <cell r="I13">
            <v>0.25310181289681022</v>
          </cell>
          <cell r="J13">
            <v>33088</v>
          </cell>
          <cell r="K13">
            <v>178.00177465004208</v>
          </cell>
          <cell r="L13">
            <v>23270172</v>
          </cell>
          <cell r="M13">
            <v>0</v>
          </cell>
          <cell r="N13">
            <v>0</v>
          </cell>
          <cell r="O13">
            <v>70.851243019964812</v>
          </cell>
          <cell r="P13">
            <v>9262383</v>
          </cell>
        </row>
        <row r="14">
          <cell r="F14">
            <v>0</v>
          </cell>
          <cell r="H14">
            <v>0</v>
          </cell>
          <cell r="J14">
            <v>0</v>
          </cell>
          <cell r="K14">
            <v>0</v>
          </cell>
          <cell r="L14">
            <v>0</v>
          </cell>
          <cell r="M14">
            <v>0</v>
          </cell>
          <cell r="N14">
            <v>0</v>
          </cell>
          <cell r="O14">
            <v>0</v>
          </cell>
          <cell r="P14">
            <v>0</v>
          </cell>
        </row>
        <row r="15">
          <cell r="A15" t="str">
            <v xml:space="preserve">  C.</v>
          </cell>
          <cell r="B15" t="str">
            <v xml:space="preserve"> LIGHTING SYSTEM</v>
          </cell>
          <cell r="C15">
            <v>508</v>
          </cell>
          <cell r="D15" t="str">
            <v>SET</v>
          </cell>
          <cell r="E15">
            <v>18871.641732283464</v>
          </cell>
          <cell r="F15">
            <v>9586794</v>
          </cell>
          <cell r="H15">
            <v>0</v>
          </cell>
          <cell r="I15">
            <v>28.084645669291337</v>
          </cell>
          <cell r="J15">
            <v>14267</v>
          </cell>
          <cell r="K15">
            <v>18871.641732283464</v>
          </cell>
          <cell r="L15">
            <v>9586794</v>
          </cell>
          <cell r="M15">
            <v>0</v>
          </cell>
          <cell r="N15">
            <v>0</v>
          </cell>
          <cell r="O15">
            <v>8470.6830708661419</v>
          </cell>
          <cell r="P15">
            <v>4303107</v>
          </cell>
        </row>
        <row r="16">
          <cell r="F16">
            <v>0</v>
          </cell>
          <cell r="H16">
            <v>0</v>
          </cell>
          <cell r="J16">
            <v>0</v>
          </cell>
          <cell r="K16">
            <v>0</v>
          </cell>
          <cell r="L16">
            <v>0</v>
          </cell>
          <cell r="M16">
            <v>0</v>
          </cell>
          <cell r="N16">
            <v>0</v>
          </cell>
          <cell r="O16">
            <v>0</v>
          </cell>
          <cell r="P16">
            <v>0</v>
          </cell>
        </row>
        <row r="17">
          <cell r="A17" t="str">
            <v xml:space="preserve">  D.</v>
          </cell>
          <cell r="B17" t="str">
            <v xml:space="preserve"> GROUNDING &amp; LIGHTNING PROTECTION SYSTEM</v>
          </cell>
          <cell r="C17">
            <v>8620</v>
          </cell>
          <cell r="D17" t="str">
            <v>M</v>
          </cell>
          <cell r="E17">
            <v>104.6885150812065</v>
          </cell>
          <cell r="F17">
            <v>902415</v>
          </cell>
          <cell r="H17">
            <v>0</v>
          </cell>
          <cell r="I17">
            <v>0.40336426914153134</v>
          </cell>
          <cell r="J17">
            <v>3477</v>
          </cell>
          <cell r="K17">
            <v>104.6885150812065</v>
          </cell>
          <cell r="L17">
            <v>902415</v>
          </cell>
          <cell r="M17">
            <v>0</v>
          </cell>
          <cell r="N17">
            <v>0</v>
          </cell>
          <cell r="O17">
            <v>146.95568445475638</v>
          </cell>
          <cell r="P17">
            <v>1266758</v>
          </cell>
        </row>
        <row r="18">
          <cell r="F18">
            <v>0</v>
          </cell>
          <cell r="H18">
            <v>0</v>
          </cell>
          <cell r="J18">
            <v>0</v>
          </cell>
          <cell r="K18">
            <v>0</v>
          </cell>
          <cell r="L18">
            <v>0</v>
          </cell>
          <cell r="M18">
            <v>0</v>
          </cell>
          <cell r="N18">
            <v>0</v>
          </cell>
          <cell r="O18">
            <v>0</v>
          </cell>
          <cell r="P18">
            <v>0</v>
          </cell>
        </row>
        <row r="19">
          <cell r="A19" t="str">
            <v xml:space="preserve">  E.</v>
          </cell>
          <cell r="B19" t="str">
            <v xml:space="preserve"> TELEPHONE SYSTEM</v>
          </cell>
          <cell r="C19">
            <v>2250</v>
          </cell>
          <cell r="D19" t="str">
            <v>M</v>
          </cell>
          <cell r="E19">
            <v>219.19555555555556</v>
          </cell>
          <cell r="F19">
            <v>493190</v>
          </cell>
          <cell r="H19">
            <v>0</v>
          </cell>
          <cell r="I19">
            <v>0.20088888888888889</v>
          </cell>
          <cell r="J19">
            <v>452</v>
          </cell>
          <cell r="K19">
            <v>219.19555555555556</v>
          </cell>
          <cell r="L19">
            <v>493190</v>
          </cell>
          <cell r="M19">
            <v>0</v>
          </cell>
          <cell r="N19">
            <v>0</v>
          </cell>
          <cell r="O19">
            <v>56.222222222222221</v>
          </cell>
          <cell r="P19">
            <v>126500</v>
          </cell>
        </row>
        <row r="20">
          <cell r="F20">
            <v>0</v>
          </cell>
          <cell r="H20">
            <v>0</v>
          </cell>
          <cell r="J20">
            <v>0</v>
          </cell>
          <cell r="K20">
            <v>0</v>
          </cell>
          <cell r="L20">
            <v>0</v>
          </cell>
          <cell r="M20">
            <v>0</v>
          </cell>
          <cell r="N20">
            <v>0</v>
          </cell>
          <cell r="O20">
            <v>0</v>
          </cell>
          <cell r="P20">
            <v>0</v>
          </cell>
        </row>
        <row r="21">
          <cell r="A21" t="str">
            <v xml:space="preserve">  F.</v>
          </cell>
          <cell r="B21" t="str">
            <v xml:space="preserve"> PAGE/INTERCOMMUNICATION SYSTEM</v>
          </cell>
          <cell r="C21">
            <v>15</v>
          </cell>
          <cell r="D21" t="str">
            <v>SET</v>
          </cell>
          <cell r="E21">
            <v>67271.8</v>
          </cell>
          <cell r="F21">
            <v>1009077</v>
          </cell>
          <cell r="H21">
            <v>0</v>
          </cell>
          <cell r="I21">
            <v>87.266666666666666</v>
          </cell>
          <cell r="J21">
            <v>1309</v>
          </cell>
          <cell r="K21">
            <v>67271.8</v>
          </cell>
          <cell r="L21">
            <v>1009077</v>
          </cell>
          <cell r="M21">
            <v>0</v>
          </cell>
          <cell r="N21">
            <v>0</v>
          </cell>
          <cell r="O21">
            <v>24435.333333333332</v>
          </cell>
          <cell r="P21">
            <v>366530</v>
          </cell>
        </row>
        <row r="22">
          <cell r="F22">
            <v>0</v>
          </cell>
          <cell r="H22">
            <v>0</v>
          </cell>
          <cell r="J22">
            <v>0</v>
          </cell>
          <cell r="K22">
            <v>0</v>
          </cell>
          <cell r="L22">
            <v>0</v>
          </cell>
          <cell r="M22">
            <v>0</v>
          </cell>
          <cell r="N22">
            <v>0</v>
          </cell>
          <cell r="O22">
            <v>0</v>
          </cell>
          <cell r="P22">
            <v>0</v>
          </cell>
        </row>
        <row r="23">
          <cell r="A23" t="str">
            <v xml:space="preserve">  G.</v>
          </cell>
          <cell r="B23" t="str">
            <v xml:space="preserve"> CCTV SYSTEM</v>
          </cell>
          <cell r="C23">
            <v>6</v>
          </cell>
          <cell r="D23" t="str">
            <v>SET</v>
          </cell>
          <cell r="E23">
            <v>291143.16666666669</v>
          </cell>
          <cell r="F23">
            <v>1746859</v>
          </cell>
          <cell r="H23">
            <v>0</v>
          </cell>
          <cell r="I23">
            <v>221</v>
          </cell>
          <cell r="J23">
            <v>1326</v>
          </cell>
          <cell r="K23">
            <v>291143.16666666669</v>
          </cell>
          <cell r="L23">
            <v>1746859</v>
          </cell>
          <cell r="M23">
            <v>0</v>
          </cell>
          <cell r="N23">
            <v>0</v>
          </cell>
          <cell r="O23">
            <v>61933.5</v>
          </cell>
          <cell r="P23">
            <v>371601</v>
          </cell>
        </row>
        <row r="24">
          <cell r="F24">
            <v>0</v>
          </cell>
          <cell r="H24">
            <v>0</v>
          </cell>
          <cell r="J24">
            <v>0</v>
          </cell>
          <cell r="K24">
            <v>0</v>
          </cell>
          <cell r="L24">
            <v>0</v>
          </cell>
          <cell r="M24">
            <v>0</v>
          </cell>
          <cell r="N24">
            <v>0</v>
          </cell>
          <cell r="O24">
            <v>0</v>
          </cell>
          <cell r="P24">
            <v>0</v>
          </cell>
        </row>
        <row r="25">
          <cell r="A25" t="str">
            <v xml:space="preserve">  H.</v>
          </cell>
          <cell r="B25" t="str">
            <v xml:space="preserve"> CATHODIC PROTECTION SYSTEM</v>
          </cell>
          <cell r="C25">
            <v>60</v>
          </cell>
          <cell r="D25" t="str">
            <v>PC</v>
          </cell>
          <cell r="E25">
            <v>12445.316666666668</v>
          </cell>
          <cell r="F25">
            <v>746719</v>
          </cell>
          <cell r="H25">
            <v>0</v>
          </cell>
          <cell r="I25">
            <v>17.083333333333332</v>
          </cell>
          <cell r="J25">
            <v>1025</v>
          </cell>
          <cell r="K25">
            <v>12445.316666666668</v>
          </cell>
          <cell r="L25">
            <v>746719</v>
          </cell>
          <cell r="M25">
            <v>0</v>
          </cell>
          <cell r="N25">
            <v>0</v>
          </cell>
          <cell r="O25">
            <v>6387.1</v>
          </cell>
          <cell r="P25">
            <v>383226</v>
          </cell>
        </row>
        <row r="27">
          <cell r="A27" t="str">
            <v xml:space="preserve">  I.</v>
          </cell>
          <cell r="B27" t="str">
            <v>APS SYSTEM</v>
          </cell>
          <cell r="C27">
            <v>60</v>
          </cell>
          <cell r="D27" t="str">
            <v>SET</v>
          </cell>
          <cell r="E27">
            <v>260365.88333333333</v>
          </cell>
          <cell r="F27">
            <v>15621953</v>
          </cell>
          <cell r="H27">
            <v>0</v>
          </cell>
          <cell r="I27">
            <v>227.13333333333333</v>
          </cell>
          <cell r="J27">
            <v>13628</v>
          </cell>
          <cell r="K27">
            <v>260365.88333333333</v>
          </cell>
          <cell r="L27">
            <v>15621953</v>
          </cell>
          <cell r="M27">
            <v>0</v>
          </cell>
          <cell r="N27">
            <v>0</v>
          </cell>
          <cell r="O27">
            <v>63605.433333333334</v>
          </cell>
          <cell r="P27">
            <v>3816326</v>
          </cell>
        </row>
        <row r="29">
          <cell r="A29" t="str">
            <v xml:space="preserve">  J.</v>
          </cell>
          <cell r="B29" t="str">
            <v>U/G CONDUIT BANK</v>
          </cell>
          <cell r="C29">
            <v>2850</v>
          </cell>
          <cell r="D29" t="str">
            <v>M3</v>
          </cell>
          <cell r="E29">
            <v>2070.4561403508774</v>
          </cell>
          <cell r="F29">
            <v>5900800</v>
          </cell>
          <cell r="H29">
            <v>0</v>
          </cell>
          <cell r="I29">
            <v>9.5898245614035087</v>
          </cell>
          <cell r="J29">
            <v>27331</v>
          </cell>
          <cell r="K29">
            <v>2070.4561403508774</v>
          </cell>
          <cell r="L29">
            <v>5900800</v>
          </cell>
          <cell r="M29">
            <v>0</v>
          </cell>
          <cell r="N29">
            <v>0</v>
          </cell>
          <cell r="O29">
            <v>7703.0175438596489</v>
          </cell>
          <cell r="P29">
            <v>21953600</v>
          </cell>
        </row>
        <row r="32">
          <cell r="B32" t="str">
            <v>TOTAL (ALT-1)</v>
          </cell>
          <cell r="F32">
            <v>197890079</v>
          </cell>
          <cell r="H32">
            <v>0</v>
          </cell>
          <cell r="J32">
            <v>109667</v>
          </cell>
          <cell r="L32">
            <v>197890079</v>
          </cell>
          <cell r="N32">
            <v>0</v>
          </cell>
          <cell r="P32">
            <v>48005061</v>
          </cell>
          <cell r="Q32">
            <v>109667</v>
          </cell>
        </row>
        <row r="33">
          <cell r="Q33">
            <v>0</v>
          </cell>
        </row>
        <row r="34">
          <cell r="A34" t="str">
            <v>OTHER</v>
          </cell>
          <cell r="B34" t="str">
            <v xml:space="preserve"> CATHODIC PROTECTION SYSTEM  FOR TRUNK LINE</v>
          </cell>
          <cell r="C34">
            <v>1</v>
          </cell>
          <cell r="D34" t="str">
            <v>LOT</v>
          </cell>
          <cell r="F34">
            <v>4357694</v>
          </cell>
          <cell r="J34">
            <v>6089</v>
          </cell>
          <cell r="L34">
            <v>4357694</v>
          </cell>
          <cell r="P34">
            <v>2372268</v>
          </cell>
          <cell r="Q34">
            <v>6089</v>
          </cell>
        </row>
        <row r="36">
          <cell r="B36" t="str">
            <v xml:space="preserve">MATERIAL PRICE 造價分析 </v>
          </cell>
        </row>
        <row r="37">
          <cell r="B37" t="str">
            <v xml:space="preserve">CAPACITOR </v>
          </cell>
          <cell r="D37" t="str">
            <v>KVA</v>
          </cell>
        </row>
        <row r="38">
          <cell r="B38" t="str">
            <v>CABLE &amp; WIRE FOR POWER SYSTEM</v>
          </cell>
          <cell r="C38">
            <v>130730</v>
          </cell>
          <cell r="D38" t="str">
            <v>M</v>
          </cell>
        </row>
        <row r="39">
          <cell r="B39" t="str">
            <v>LIGHTING FIXTURE</v>
          </cell>
          <cell r="C39">
            <v>508</v>
          </cell>
          <cell r="D39" t="str">
            <v>SET</v>
          </cell>
        </row>
        <row r="41">
          <cell r="B41" t="str">
            <v>LABOR PRICE 造價分析</v>
          </cell>
        </row>
        <row r="42">
          <cell r="B42" t="str">
            <v xml:space="preserve">CAPACITOR </v>
          </cell>
          <cell r="C42">
            <v>0</v>
          </cell>
          <cell r="D42" t="str">
            <v>KVA</v>
          </cell>
        </row>
        <row r="43">
          <cell r="B43" t="str">
            <v>CABLE &amp; WIRE FOR POWER SYSTEM</v>
          </cell>
          <cell r="C43">
            <v>130730</v>
          </cell>
          <cell r="D43" t="str">
            <v>M</v>
          </cell>
          <cell r="I43">
            <v>0.73359596114128356</v>
          </cell>
          <cell r="J43">
            <v>95903</v>
          </cell>
        </row>
        <row r="44">
          <cell r="B44" t="str">
            <v>LIGHTING FIXTURE</v>
          </cell>
          <cell r="C44">
            <v>508</v>
          </cell>
          <cell r="D44" t="str">
            <v>SET</v>
          </cell>
        </row>
        <row r="46">
          <cell r="A46" t="str">
            <v>ALT-2</v>
          </cell>
          <cell r="C46" t="str">
            <v xml:space="preserve"> </v>
          </cell>
          <cell r="D46" t="str">
            <v xml:space="preserve"> </v>
          </cell>
          <cell r="F46">
            <v>0</v>
          </cell>
          <cell r="H46">
            <v>0</v>
          </cell>
          <cell r="J46">
            <v>0</v>
          </cell>
          <cell r="K46">
            <v>0</v>
          </cell>
          <cell r="L46">
            <v>0</v>
          </cell>
          <cell r="M46">
            <v>0</v>
          </cell>
          <cell r="N46">
            <v>0</v>
          </cell>
          <cell r="O46">
            <v>0</v>
          </cell>
          <cell r="P46">
            <v>0</v>
          </cell>
        </row>
        <row r="47">
          <cell r="A47">
            <v>1</v>
          </cell>
          <cell r="B47" t="str">
            <v xml:space="preserve">  6.9KV GCS ,  NEMA CLASS E2 , MCC PANEL</v>
          </cell>
          <cell r="C47">
            <v>-1</v>
          </cell>
          <cell r="D47" t="str">
            <v>PNL</v>
          </cell>
          <cell r="E47">
            <v>500000</v>
          </cell>
          <cell r="F47">
            <v>-500000</v>
          </cell>
          <cell r="H47">
            <v>0</v>
          </cell>
          <cell r="I47">
            <v>20</v>
          </cell>
          <cell r="J47">
            <v>-20</v>
          </cell>
          <cell r="K47">
            <v>500000</v>
          </cell>
          <cell r="L47">
            <v>-500000</v>
          </cell>
          <cell r="M47">
            <v>0</v>
          </cell>
          <cell r="N47">
            <v>0</v>
          </cell>
          <cell r="O47">
            <v>5600</v>
          </cell>
          <cell r="P47">
            <v>-5600</v>
          </cell>
          <cell r="Q47">
            <v>0</v>
          </cell>
        </row>
        <row r="48">
          <cell r="A48">
            <v>2</v>
          </cell>
          <cell r="B48" t="str">
            <v xml:space="preserve">  600V POWER CABLE 3/C 5.5 sq.mm  XLPE/PVC</v>
          </cell>
          <cell r="C48">
            <v>-195</v>
          </cell>
          <cell r="D48" t="str">
            <v>M</v>
          </cell>
          <cell r="E48">
            <v>20</v>
          </cell>
          <cell r="F48">
            <v>-3900</v>
          </cell>
          <cell r="H48">
            <v>0</v>
          </cell>
          <cell r="I48">
            <v>0.1</v>
          </cell>
          <cell r="J48">
            <v>-20</v>
          </cell>
          <cell r="K48">
            <v>20</v>
          </cell>
          <cell r="L48">
            <v>-3900</v>
          </cell>
          <cell r="M48">
            <v>0</v>
          </cell>
          <cell r="N48">
            <v>0</v>
          </cell>
          <cell r="O48">
            <v>28</v>
          </cell>
          <cell r="P48">
            <v>-5460</v>
          </cell>
          <cell r="Q48">
            <v>0</v>
          </cell>
        </row>
        <row r="49">
          <cell r="A49">
            <v>3</v>
          </cell>
          <cell r="B49" t="str">
            <v xml:space="preserve">  600V CONTROL CABLE 12/C 2.0 sq.mm  PVC/PVC</v>
          </cell>
          <cell r="C49">
            <v>-195</v>
          </cell>
          <cell r="D49" t="str">
            <v>M</v>
          </cell>
          <cell r="E49">
            <v>38</v>
          </cell>
          <cell r="F49">
            <v>-7410</v>
          </cell>
          <cell r="H49">
            <v>0</v>
          </cell>
          <cell r="I49">
            <v>0.13800000000000001</v>
          </cell>
          <cell r="J49">
            <v>-27</v>
          </cell>
          <cell r="K49">
            <v>38</v>
          </cell>
          <cell r="L49">
            <v>-7410</v>
          </cell>
          <cell r="M49">
            <v>0</v>
          </cell>
          <cell r="N49">
            <v>0</v>
          </cell>
          <cell r="O49">
            <v>39</v>
          </cell>
          <cell r="P49">
            <v>-7605</v>
          </cell>
          <cell r="Q49">
            <v>0</v>
          </cell>
        </row>
        <row r="50">
          <cell r="A50">
            <v>4</v>
          </cell>
          <cell r="B50" t="str">
            <v xml:space="preserve">  8KV POWER CABLE 3/C  38 sq.mm  XLPE/PVC</v>
          </cell>
          <cell r="C50">
            <v>-580</v>
          </cell>
          <cell r="D50" t="str">
            <v>M</v>
          </cell>
          <cell r="E50">
            <v>268</v>
          </cell>
          <cell r="F50">
            <v>-155440</v>
          </cell>
          <cell r="H50">
            <v>0</v>
          </cell>
          <cell r="I50">
            <v>0.32100000000000001</v>
          </cell>
          <cell r="J50">
            <v>-186</v>
          </cell>
          <cell r="K50">
            <v>268</v>
          </cell>
          <cell r="L50">
            <v>-155440</v>
          </cell>
          <cell r="M50">
            <v>0</v>
          </cell>
          <cell r="N50">
            <v>0</v>
          </cell>
          <cell r="O50">
            <v>90</v>
          </cell>
          <cell r="P50">
            <v>-52200</v>
          </cell>
          <cell r="Q50">
            <v>0</v>
          </cell>
        </row>
        <row r="51">
          <cell r="A51">
            <v>5</v>
          </cell>
          <cell r="B51" t="str">
            <v xml:space="preserve">  8KV POWER CABLE 3/C  60 sq.mm  XLPE/PVC</v>
          </cell>
          <cell r="C51">
            <v>390</v>
          </cell>
          <cell r="D51" t="str">
            <v>M</v>
          </cell>
          <cell r="E51">
            <v>367</v>
          </cell>
          <cell r="F51">
            <v>143130</v>
          </cell>
          <cell r="H51">
            <v>0</v>
          </cell>
          <cell r="I51">
            <v>0.38800000000000001</v>
          </cell>
          <cell r="J51">
            <v>151</v>
          </cell>
          <cell r="K51">
            <v>367</v>
          </cell>
          <cell r="L51">
            <v>143130</v>
          </cell>
          <cell r="M51">
            <v>0</v>
          </cell>
          <cell r="N51">
            <v>0</v>
          </cell>
          <cell r="O51">
            <v>109</v>
          </cell>
          <cell r="P51">
            <v>42510</v>
          </cell>
          <cell r="Q51">
            <v>0</v>
          </cell>
        </row>
        <row r="52">
          <cell r="A52">
            <v>6</v>
          </cell>
          <cell r="B52" t="str">
            <v xml:space="preserve"> PVC CONDUIT, THICK WALL, CNS1302 SCH. B , 2"</v>
          </cell>
          <cell r="C52">
            <v>-390</v>
          </cell>
          <cell r="D52" t="str">
            <v>M</v>
          </cell>
          <cell r="E52">
            <v>38</v>
          </cell>
          <cell r="F52">
            <v>-14820</v>
          </cell>
          <cell r="H52">
            <v>0</v>
          </cell>
          <cell r="I52">
            <v>0.3</v>
          </cell>
          <cell r="J52">
            <v>-117</v>
          </cell>
          <cell r="K52">
            <v>38</v>
          </cell>
          <cell r="L52">
            <v>-14820</v>
          </cell>
          <cell r="M52">
            <v>0</v>
          </cell>
          <cell r="N52">
            <v>0</v>
          </cell>
          <cell r="O52">
            <v>84</v>
          </cell>
          <cell r="P52">
            <v>-32760</v>
          </cell>
          <cell r="Q52">
            <v>0</v>
          </cell>
        </row>
        <row r="53">
          <cell r="A53">
            <v>7</v>
          </cell>
          <cell r="B53" t="str">
            <v xml:space="preserve"> MISCELLANEOUS </v>
          </cell>
          <cell r="C53">
            <v>1</v>
          </cell>
          <cell r="D53" t="str">
            <v>LOT</v>
          </cell>
          <cell r="E53">
            <v>-708.6</v>
          </cell>
          <cell r="F53">
            <v>-709</v>
          </cell>
          <cell r="I53">
            <v>-2.46</v>
          </cell>
          <cell r="J53">
            <v>-2</v>
          </cell>
          <cell r="K53">
            <v>-709</v>
          </cell>
          <cell r="L53">
            <v>-709</v>
          </cell>
          <cell r="M53">
            <v>0</v>
          </cell>
          <cell r="N53">
            <v>0</v>
          </cell>
          <cell r="O53">
            <v>-689</v>
          </cell>
          <cell r="P53">
            <v>-689</v>
          </cell>
        </row>
        <row r="54">
          <cell r="B54" t="str">
            <v>SUB-TOTAL : (ALT-1)</v>
          </cell>
          <cell r="F54">
            <v>-539149</v>
          </cell>
          <cell r="H54">
            <v>0</v>
          </cell>
          <cell r="J54">
            <v>-221</v>
          </cell>
          <cell r="K54">
            <v>0</v>
          </cell>
          <cell r="L54">
            <v>-539149</v>
          </cell>
          <cell r="M54">
            <v>0</v>
          </cell>
          <cell r="N54">
            <v>0</v>
          </cell>
          <cell r="O54">
            <v>0</v>
          </cell>
          <cell r="P54">
            <v>-61804</v>
          </cell>
          <cell r="Q54">
            <v>-221</v>
          </cell>
        </row>
        <row r="56">
          <cell r="A56" t="str">
            <v>ALT-3</v>
          </cell>
        </row>
        <row r="57">
          <cell r="A57">
            <v>1</v>
          </cell>
          <cell r="B57" t="str">
            <v xml:space="preserve"> AUTO-TRANSFORMER FOR 6.9KV 8500KW MOTOR STARTER , </v>
          </cell>
          <cell r="C57">
            <v>1</v>
          </cell>
          <cell r="D57" t="str">
            <v>SET</v>
          </cell>
          <cell r="E57">
            <v>484000</v>
          </cell>
          <cell r="F57">
            <v>484000</v>
          </cell>
          <cell r="H57">
            <v>0</v>
          </cell>
          <cell r="I57">
            <v>20</v>
          </cell>
          <cell r="J57">
            <v>20</v>
          </cell>
          <cell r="K57">
            <v>484000</v>
          </cell>
          <cell r="L57">
            <v>484000</v>
          </cell>
          <cell r="M57">
            <v>0</v>
          </cell>
          <cell r="N57">
            <v>0</v>
          </cell>
          <cell r="O57">
            <v>5600</v>
          </cell>
          <cell r="P57">
            <v>5600</v>
          </cell>
        </row>
        <row r="58">
          <cell r="B58" t="str">
            <v xml:space="preserve"> TAP 80% , STARTING TIME 60 Sec. (MOTOR PF=0.7 , EFF=0.9)</v>
          </cell>
          <cell r="F58">
            <v>0</v>
          </cell>
          <cell r="H58">
            <v>0</v>
          </cell>
          <cell r="J58">
            <v>0</v>
          </cell>
          <cell r="K58">
            <v>0</v>
          </cell>
          <cell r="L58">
            <v>0</v>
          </cell>
          <cell r="M58">
            <v>0</v>
          </cell>
          <cell r="N58">
            <v>0</v>
          </cell>
          <cell r="O58">
            <v>0</v>
          </cell>
          <cell r="P58">
            <v>0</v>
          </cell>
        </row>
        <row r="59">
          <cell r="A59">
            <v>2</v>
          </cell>
          <cell r="B59" t="str">
            <v xml:space="preserve">  6.9KV VCB 1250A 40KA</v>
          </cell>
          <cell r="C59">
            <v>3</v>
          </cell>
          <cell r="D59" t="str">
            <v>PNL</v>
          </cell>
          <cell r="E59">
            <v>800000</v>
          </cell>
          <cell r="F59">
            <v>2400000</v>
          </cell>
          <cell r="H59">
            <v>0</v>
          </cell>
          <cell r="I59">
            <v>20</v>
          </cell>
          <cell r="J59">
            <v>60</v>
          </cell>
          <cell r="K59">
            <v>800000</v>
          </cell>
          <cell r="L59">
            <v>2400000</v>
          </cell>
          <cell r="M59">
            <v>0</v>
          </cell>
          <cell r="N59">
            <v>0</v>
          </cell>
          <cell r="O59">
            <v>5600</v>
          </cell>
          <cell r="P59">
            <v>16800</v>
          </cell>
          <cell r="Q59">
            <v>0</v>
          </cell>
        </row>
        <row r="60">
          <cell r="A60">
            <v>3</v>
          </cell>
          <cell r="B60" t="str">
            <v xml:space="preserve">  6.9KV 2000KVA , W/GCS , CAPACIATOR PANEL</v>
          </cell>
          <cell r="C60">
            <v>2</v>
          </cell>
          <cell r="D60" t="str">
            <v>PNL</v>
          </cell>
          <cell r="E60">
            <v>1500000</v>
          </cell>
          <cell r="F60">
            <v>3000000</v>
          </cell>
          <cell r="H60">
            <v>0</v>
          </cell>
          <cell r="I60">
            <v>30</v>
          </cell>
          <cell r="J60">
            <v>60</v>
          </cell>
          <cell r="K60">
            <v>1500000</v>
          </cell>
          <cell r="L60">
            <v>3000000</v>
          </cell>
          <cell r="M60">
            <v>0</v>
          </cell>
          <cell r="N60">
            <v>0</v>
          </cell>
          <cell r="O60">
            <v>8400</v>
          </cell>
          <cell r="P60">
            <v>16800</v>
          </cell>
        </row>
        <row r="61">
          <cell r="A61">
            <v>4</v>
          </cell>
          <cell r="B61" t="str">
            <v xml:space="preserve">  600V POWER CABLE 3/C 5.5 sq.mm  XLPE/PVC</v>
          </cell>
          <cell r="C61">
            <v>200</v>
          </cell>
          <cell r="D61" t="str">
            <v>M</v>
          </cell>
          <cell r="E61">
            <v>20</v>
          </cell>
          <cell r="F61">
            <v>4000</v>
          </cell>
          <cell r="H61">
            <v>0</v>
          </cell>
          <cell r="I61">
            <v>0.1</v>
          </cell>
          <cell r="J61">
            <v>20</v>
          </cell>
          <cell r="K61">
            <v>20</v>
          </cell>
          <cell r="L61">
            <v>4000</v>
          </cell>
          <cell r="M61">
            <v>0</v>
          </cell>
          <cell r="N61">
            <v>0</v>
          </cell>
          <cell r="O61">
            <v>28</v>
          </cell>
          <cell r="P61">
            <v>5600</v>
          </cell>
          <cell r="Q61">
            <v>0</v>
          </cell>
        </row>
        <row r="62">
          <cell r="A62">
            <v>5</v>
          </cell>
          <cell r="B62" t="str">
            <v xml:space="preserve">  600V POWER CABLE 3/C 22sq.mm  XLPE/PVC</v>
          </cell>
          <cell r="C62">
            <v>600</v>
          </cell>
          <cell r="D62" t="str">
            <v>M</v>
          </cell>
          <cell r="E62">
            <v>70</v>
          </cell>
          <cell r="F62">
            <v>42000</v>
          </cell>
          <cell r="H62">
            <v>0</v>
          </cell>
          <cell r="I62">
            <v>0.18099999999999999</v>
          </cell>
          <cell r="J62">
            <v>109</v>
          </cell>
          <cell r="K62">
            <v>70</v>
          </cell>
          <cell r="L62">
            <v>42000</v>
          </cell>
          <cell r="M62">
            <v>0</v>
          </cell>
          <cell r="N62">
            <v>0</v>
          </cell>
          <cell r="O62">
            <v>51</v>
          </cell>
          <cell r="P62">
            <v>30600</v>
          </cell>
          <cell r="Q62">
            <v>0</v>
          </cell>
        </row>
        <row r="63">
          <cell r="A63">
            <v>6</v>
          </cell>
          <cell r="B63" t="str">
            <v xml:space="preserve">  600V CONTROL CABLE 7/C 2.1 sq.mm  PVC/PVC</v>
          </cell>
          <cell r="C63">
            <v>600</v>
          </cell>
          <cell r="D63" t="str">
            <v>M</v>
          </cell>
          <cell r="E63">
            <v>24</v>
          </cell>
          <cell r="F63">
            <v>14400</v>
          </cell>
          <cell r="H63">
            <v>0</v>
          </cell>
          <cell r="I63">
            <v>0.105</v>
          </cell>
          <cell r="J63">
            <v>63</v>
          </cell>
          <cell r="K63">
            <v>24</v>
          </cell>
          <cell r="L63">
            <v>14400</v>
          </cell>
          <cell r="M63">
            <v>0</v>
          </cell>
          <cell r="N63">
            <v>0</v>
          </cell>
          <cell r="O63">
            <v>29</v>
          </cell>
          <cell r="P63">
            <v>17400</v>
          </cell>
          <cell r="Q63">
            <v>0</v>
          </cell>
        </row>
        <row r="64">
          <cell r="A64">
            <v>7</v>
          </cell>
          <cell r="B64" t="str">
            <v xml:space="preserve">  600V CONTROL CABLE 12/C 2.0 sq.mm  PVC/PVC</v>
          </cell>
          <cell r="C64">
            <v>200</v>
          </cell>
          <cell r="D64" t="str">
            <v>M</v>
          </cell>
          <cell r="E64">
            <v>38</v>
          </cell>
          <cell r="F64">
            <v>7600</v>
          </cell>
          <cell r="H64">
            <v>0</v>
          </cell>
          <cell r="I64">
            <v>0.13800000000000001</v>
          </cell>
          <cell r="J64">
            <v>28</v>
          </cell>
          <cell r="K64">
            <v>38</v>
          </cell>
          <cell r="L64">
            <v>7600</v>
          </cell>
          <cell r="M64">
            <v>0</v>
          </cell>
          <cell r="N64">
            <v>0</v>
          </cell>
          <cell r="O64">
            <v>39</v>
          </cell>
          <cell r="P64">
            <v>7800</v>
          </cell>
          <cell r="Q64">
            <v>0</v>
          </cell>
        </row>
        <row r="65">
          <cell r="A65">
            <v>8</v>
          </cell>
          <cell r="B65" t="str">
            <v xml:space="preserve">  8KV POWER CABLE 1/C 325 sq.mm XLPE/PVC</v>
          </cell>
          <cell r="C65">
            <v>2500</v>
          </cell>
          <cell r="D65" t="str">
            <v>M</v>
          </cell>
          <cell r="E65">
            <v>375</v>
          </cell>
          <cell r="F65">
            <v>937500</v>
          </cell>
          <cell r="H65">
            <v>0</v>
          </cell>
          <cell r="I65">
            <v>0.30199999999999999</v>
          </cell>
          <cell r="J65">
            <v>755</v>
          </cell>
          <cell r="K65">
            <v>375</v>
          </cell>
          <cell r="L65">
            <v>937500</v>
          </cell>
          <cell r="M65">
            <v>0</v>
          </cell>
          <cell r="N65">
            <v>0</v>
          </cell>
          <cell r="O65">
            <v>85</v>
          </cell>
          <cell r="P65">
            <v>212500</v>
          </cell>
        </row>
        <row r="66">
          <cell r="A66">
            <v>9</v>
          </cell>
          <cell r="B66" t="str">
            <v xml:space="preserve">  8KV TERMINATION KIT , 1/C 325 sq.mm </v>
          </cell>
          <cell r="C66">
            <v>24</v>
          </cell>
          <cell r="D66" t="str">
            <v>SET</v>
          </cell>
          <cell r="E66">
            <v>2542</v>
          </cell>
          <cell r="F66">
            <v>61008</v>
          </cell>
          <cell r="H66">
            <v>0</v>
          </cell>
          <cell r="I66">
            <v>5</v>
          </cell>
          <cell r="J66">
            <v>120</v>
          </cell>
          <cell r="K66">
            <v>2542</v>
          </cell>
          <cell r="L66">
            <v>61008</v>
          </cell>
          <cell r="M66">
            <v>0</v>
          </cell>
          <cell r="N66">
            <v>0</v>
          </cell>
          <cell r="O66">
            <v>1400</v>
          </cell>
          <cell r="P66">
            <v>33600</v>
          </cell>
        </row>
        <row r="67">
          <cell r="A67">
            <v>10</v>
          </cell>
          <cell r="B67" t="str">
            <v xml:space="preserve"> PVC CONDUIT, THICK WALL, CNS1302 SCH. B , 2"</v>
          </cell>
          <cell r="C67">
            <v>800</v>
          </cell>
          <cell r="D67" t="str">
            <v>M</v>
          </cell>
          <cell r="E67">
            <v>38</v>
          </cell>
          <cell r="F67">
            <v>30400</v>
          </cell>
          <cell r="H67">
            <v>0</v>
          </cell>
          <cell r="I67">
            <v>0.3</v>
          </cell>
          <cell r="J67">
            <v>240</v>
          </cell>
          <cell r="K67">
            <v>38</v>
          </cell>
          <cell r="L67">
            <v>30400</v>
          </cell>
          <cell r="M67">
            <v>0</v>
          </cell>
          <cell r="N67">
            <v>0</v>
          </cell>
          <cell r="O67">
            <v>84</v>
          </cell>
          <cell r="P67">
            <v>67200</v>
          </cell>
          <cell r="Q67">
            <v>0</v>
          </cell>
        </row>
        <row r="68">
          <cell r="A68">
            <v>11</v>
          </cell>
          <cell r="B68" t="str">
            <v xml:space="preserve"> PVC CONDUIT, THICK WALL, CNS1302 SCH. B , 6"</v>
          </cell>
          <cell r="C68">
            <v>800</v>
          </cell>
          <cell r="D68" t="str">
            <v>M</v>
          </cell>
          <cell r="E68">
            <v>242</v>
          </cell>
          <cell r="F68">
            <v>193600</v>
          </cell>
          <cell r="H68">
            <v>0</v>
          </cell>
          <cell r="I68">
            <v>0.68</v>
          </cell>
          <cell r="J68">
            <v>544</v>
          </cell>
          <cell r="K68">
            <v>242</v>
          </cell>
          <cell r="L68">
            <v>193600</v>
          </cell>
          <cell r="M68">
            <v>0</v>
          </cell>
          <cell r="N68">
            <v>0</v>
          </cell>
          <cell r="O68">
            <v>190</v>
          </cell>
          <cell r="P68">
            <v>152000</v>
          </cell>
          <cell r="Q68">
            <v>0</v>
          </cell>
        </row>
        <row r="69">
          <cell r="A69">
            <v>12</v>
          </cell>
          <cell r="B69" t="str">
            <v xml:space="preserve"> EXCAVATION</v>
          </cell>
          <cell r="C69">
            <v>350</v>
          </cell>
          <cell r="D69" t="str">
            <v>M3</v>
          </cell>
          <cell r="E69" t="str">
            <v>M+L</v>
          </cell>
          <cell r="F69" t="str">
            <v>M+L</v>
          </cell>
          <cell r="G69">
            <v>0</v>
          </cell>
          <cell r="H69">
            <v>0</v>
          </cell>
          <cell r="I69">
            <v>0</v>
          </cell>
          <cell r="J69">
            <v>0</v>
          </cell>
          <cell r="K69" t="str">
            <v>M+L</v>
          </cell>
          <cell r="L69" t="str">
            <v>M+L</v>
          </cell>
          <cell r="M69">
            <v>0</v>
          </cell>
          <cell r="N69">
            <v>0</v>
          </cell>
          <cell r="O69">
            <v>60</v>
          </cell>
          <cell r="P69">
            <v>21000</v>
          </cell>
          <cell r="Q69">
            <v>0</v>
          </cell>
        </row>
        <row r="70">
          <cell r="A70">
            <v>13</v>
          </cell>
          <cell r="B70" t="str">
            <v xml:space="preserve"> BACKFILL</v>
          </cell>
          <cell r="C70">
            <v>250</v>
          </cell>
          <cell r="D70" t="str">
            <v>M3</v>
          </cell>
          <cell r="E70" t="str">
            <v>M+L</v>
          </cell>
          <cell r="F70" t="str">
            <v>M+L</v>
          </cell>
          <cell r="G70">
            <v>0</v>
          </cell>
          <cell r="H70">
            <v>0</v>
          </cell>
          <cell r="I70">
            <v>0</v>
          </cell>
          <cell r="J70">
            <v>0</v>
          </cell>
          <cell r="K70" t="str">
            <v>M+L</v>
          </cell>
          <cell r="L70" t="str">
            <v>M+L</v>
          </cell>
          <cell r="M70">
            <v>0</v>
          </cell>
          <cell r="N70">
            <v>0</v>
          </cell>
          <cell r="O70">
            <v>100</v>
          </cell>
          <cell r="P70">
            <v>25000</v>
          </cell>
          <cell r="Q70">
            <v>0</v>
          </cell>
        </row>
        <row r="71">
          <cell r="A71">
            <v>14</v>
          </cell>
          <cell r="B71" t="str">
            <v xml:space="preserve"> CONCRETE FOR DUCT BANK 2000 PSI</v>
          </cell>
          <cell r="C71">
            <v>100</v>
          </cell>
          <cell r="D71" t="str">
            <v>M3</v>
          </cell>
          <cell r="E71" t="str">
            <v>M+L</v>
          </cell>
          <cell r="F71" t="str">
            <v>M+L</v>
          </cell>
          <cell r="G71">
            <v>0</v>
          </cell>
          <cell r="H71">
            <v>0</v>
          </cell>
          <cell r="I71">
            <v>0</v>
          </cell>
          <cell r="J71">
            <v>0</v>
          </cell>
          <cell r="K71" t="str">
            <v>M+L</v>
          </cell>
          <cell r="L71" t="str">
            <v>M+L</v>
          </cell>
          <cell r="M71">
            <v>0</v>
          </cell>
          <cell r="N71">
            <v>0</v>
          </cell>
          <cell r="O71">
            <v>1700</v>
          </cell>
          <cell r="P71">
            <v>170000</v>
          </cell>
          <cell r="Q71">
            <v>0</v>
          </cell>
        </row>
        <row r="72">
          <cell r="A72">
            <v>15</v>
          </cell>
          <cell r="B72" t="str">
            <v xml:space="preserve"> RED COLORED OXIDE</v>
          </cell>
          <cell r="C72">
            <v>900</v>
          </cell>
          <cell r="D72" t="str">
            <v>KG</v>
          </cell>
          <cell r="E72" t="str">
            <v>M+L</v>
          </cell>
          <cell r="F72" t="str">
            <v>M+L</v>
          </cell>
          <cell r="G72">
            <v>0</v>
          </cell>
          <cell r="H72">
            <v>0</v>
          </cell>
          <cell r="I72">
            <v>0</v>
          </cell>
          <cell r="J72">
            <v>0</v>
          </cell>
          <cell r="K72" t="str">
            <v>M+L</v>
          </cell>
          <cell r="L72" t="str">
            <v>M+L</v>
          </cell>
          <cell r="M72">
            <v>0</v>
          </cell>
          <cell r="N72">
            <v>0</v>
          </cell>
          <cell r="O72">
            <v>60</v>
          </cell>
          <cell r="P72">
            <v>54000</v>
          </cell>
          <cell r="Q72">
            <v>0</v>
          </cell>
        </row>
        <row r="73">
          <cell r="A73">
            <v>16</v>
          </cell>
          <cell r="B73" t="str">
            <v xml:space="preserve"> DISPOSAL</v>
          </cell>
          <cell r="C73">
            <v>100</v>
          </cell>
          <cell r="D73" t="str">
            <v>M3</v>
          </cell>
          <cell r="E73" t="str">
            <v>M+L</v>
          </cell>
          <cell r="F73" t="str">
            <v>M+L</v>
          </cell>
          <cell r="G73">
            <v>0</v>
          </cell>
          <cell r="H73">
            <v>0</v>
          </cell>
          <cell r="I73">
            <v>0</v>
          </cell>
          <cell r="J73">
            <v>0</v>
          </cell>
          <cell r="K73" t="str">
            <v>M+L</v>
          </cell>
          <cell r="L73" t="str">
            <v>M+L</v>
          </cell>
          <cell r="M73">
            <v>0</v>
          </cell>
          <cell r="N73">
            <v>0</v>
          </cell>
          <cell r="O73">
            <v>220</v>
          </cell>
          <cell r="P73">
            <v>22000</v>
          </cell>
          <cell r="Q73">
            <v>0</v>
          </cell>
        </row>
        <row r="74">
          <cell r="A74">
            <v>17</v>
          </cell>
          <cell r="B74" t="str">
            <v xml:space="preserve"> FORMWORK</v>
          </cell>
          <cell r="C74">
            <v>300</v>
          </cell>
          <cell r="D74" t="str">
            <v>M2</v>
          </cell>
          <cell r="E74" t="str">
            <v>M+L</v>
          </cell>
          <cell r="F74" t="str">
            <v>M+L</v>
          </cell>
          <cell r="G74">
            <v>0</v>
          </cell>
          <cell r="H74">
            <v>0</v>
          </cell>
          <cell r="I74">
            <v>0</v>
          </cell>
          <cell r="J74">
            <v>0</v>
          </cell>
          <cell r="K74" t="str">
            <v>M+L</v>
          </cell>
          <cell r="L74" t="str">
            <v>M+L</v>
          </cell>
          <cell r="M74">
            <v>0</v>
          </cell>
          <cell r="N74">
            <v>0</v>
          </cell>
          <cell r="O74">
            <v>360</v>
          </cell>
          <cell r="P74">
            <v>108000</v>
          </cell>
          <cell r="Q74">
            <v>0</v>
          </cell>
        </row>
        <row r="75">
          <cell r="A75">
            <v>18</v>
          </cell>
          <cell r="B75" t="str">
            <v xml:space="preserve"> RE-BAR</v>
          </cell>
          <cell r="C75">
            <v>1900</v>
          </cell>
          <cell r="D75" t="str">
            <v>KG</v>
          </cell>
          <cell r="E75" t="str">
            <v>M+L</v>
          </cell>
          <cell r="F75" t="str">
            <v>M+L</v>
          </cell>
          <cell r="G75">
            <v>0</v>
          </cell>
          <cell r="H75">
            <v>0</v>
          </cell>
          <cell r="I75">
            <v>0</v>
          </cell>
          <cell r="J75">
            <v>0</v>
          </cell>
          <cell r="K75" t="str">
            <v>M+L</v>
          </cell>
          <cell r="L75" t="str">
            <v>M+L</v>
          </cell>
          <cell r="M75">
            <v>0</v>
          </cell>
          <cell r="N75">
            <v>0</v>
          </cell>
          <cell r="O75">
            <v>16</v>
          </cell>
          <cell r="P75">
            <v>30400</v>
          </cell>
          <cell r="Q75">
            <v>0</v>
          </cell>
        </row>
        <row r="76">
          <cell r="A76">
            <v>19</v>
          </cell>
          <cell r="B76" t="str">
            <v xml:space="preserve"> COMPOND FOR WATER SEALING(IN MH.)</v>
          </cell>
          <cell r="C76">
            <v>125</v>
          </cell>
          <cell r="D76" t="str">
            <v>KG</v>
          </cell>
          <cell r="E76" t="str">
            <v>M+L</v>
          </cell>
          <cell r="F76" t="str">
            <v>M+L</v>
          </cell>
          <cell r="G76">
            <v>0</v>
          </cell>
          <cell r="H76">
            <v>0</v>
          </cell>
          <cell r="I76">
            <v>0</v>
          </cell>
          <cell r="J76">
            <v>0</v>
          </cell>
          <cell r="K76" t="str">
            <v>M+L</v>
          </cell>
          <cell r="L76" t="str">
            <v>M+L</v>
          </cell>
          <cell r="M76">
            <v>0</v>
          </cell>
          <cell r="N76">
            <v>0</v>
          </cell>
          <cell r="O76">
            <v>200</v>
          </cell>
          <cell r="P76">
            <v>25000</v>
          </cell>
          <cell r="Q76">
            <v>0</v>
          </cell>
        </row>
        <row r="77">
          <cell r="A77">
            <v>20</v>
          </cell>
          <cell r="B77" t="str">
            <v xml:space="preserve"> MISCELLANEOUS </v>
          </cell>
          <cell r="C77">
            <v>1</v>
          </cell>
          <cell r="D77" t="str">
            <v>LOT</v>
          </cell>
          <cell r="E77">
            <v>31995.239999999998</v>
          </cell>
          <cell r="F77">
            <v>31995</v>
          </cell>
          <cell r="I77">
            <v>32.85</v>
          </cell>
          <cell r="J77">
            <v>33</v>
          </cell>
          <cell r="K77">
            <v>31995</v>
          </cell>
          <cell r="L77">
            <v>31995</v>
          </cell>
          <cell r="M77">
            <v>0</v>
          </cell>
          <cell r="N77">
            <v>0</v>
          </cell>
          <cell r="O77">
            <v>9198</v>
          </cell>
          <cell r="P77">
            <v>9198</v>
          </cell>
        </row>
        <row r="78">
          <cell r="B78" t="str">
            <v>SUB-TOTAL : (ALT-2)</v>
          </cell>
          <cell r="F78">
            <v>7206503</v>
          </cell>
          <cell r="H78">
            <v>0</v>
          </cell>
          <cell r="J78">
            <v>2052</v>
          </cell>
          <cell r="K78">
            <v>0</v>
          </cell>
          <cell r="L78">
            <v>7206503</v>
          </cell>
          <cell r="M78">
            <v>0</v>
          </cell>
          <cell r="N78">
            <v>0</v>
          </cell>
          <cell r="O78">
            <v>0</v>
          </cell>
          <cell r="P78">
            <v>1030498</v>
          </cell>
          <cell r="Q78">
            <v>2052</v>
          </cell>
        </row>
        <row r="82">
          <cell r="A82" t="str">
            <v xml:space="preserve">  A.</v>
          </cell>
          <cell r="B82" t="str">
            <v xml:space="preserve"> POWER EQUIPMENT </v>
          </cell>
          <cell r="C82" t="str">
            <v xml:space="preserve"> </v>
          </cell>
          <cell r="D82" t="str">
            <v xml:space="preserve"> </v>
          </cell>
          <cell r="F82">
            <v>0</v>
          </cell>
          <cell r="H82">
            <v>0</v>
          </cell>
          <cell r="J82">
            <v>0</v>
          </cell>
          <cell r="K82">
            <v>0</v>
          </cell>
          <cell r="L82">
            <v>0</v>
          </cell>
          <cell r="M82">
            <v>0</v>
          </cell>
          <cell r="N82">
            <v>0</v>
          </cell>
          <cell r="O82">
            <v>0</v>
          </cell>
          <cell r="P82">
            <v>0</v>
          </cell>
        </row>
        <row r="83">
          <cell r="F83">
            <v>0</v>
          </cell>
          <cell r="H83">
            <v>0</v>
          </cell>
          <cell r="J83">
            <v>0</v>
          </cell>
          <cell r="K83">
            <v>0</v>
          </cell>
          <cell r="L83">
            <v>0</v>
          </cell>
          <cell r="M83">
            <v>0</v>
          </cell>
          <cell r="N83">
            <v>0</v>
          </cell>
          <cell r="O83">
            <v>0</v>
          </cell>
          <cell r="P83">
            <v>0</v>
          </cell>
        </row>
        <row r="84">
          <cell r="A84" t="str">
            <v>*</v>
          </cell>
          <cell r="B84" t="str">
            <v>DWG. NO. XK11A-0000-01</v>
          </cell>
          <cell r="F84">
            <v>0</v>
          </cell>
          <cell r="H84">
            <v>0</v>
          </cell>
          <cell r="J84">
            <v>0</v>
          </cell>
          <cell r="K84">
            <v>0</v>
          </cell>
          <cell r="L84">
            <v>0</v>
          </cell>
          <cell r="M84">
            <v>0</v>
          </cell>
          <cell r="N84">
            <v>0</v>
          </cell>
          <cell r="O84">
            <v>0</v>
          </cell>
          <cell r="P84">
            <v>0</v>
          </cell>
        </row>
        <row r="85">
          <cell r="A85" t="str">
            <v>A.1</v>
          </cell>
          <cell r="B85" t="str">
            <v>161KV SWITCHGEAR AREA</v>
          </cell>
          <cell r="F85">
            <v>0</v>
          </cell>
          <cell r="H85">
            <v>0</v>
          </cell>
          <cell r="J85">
            <v>0</v>
          </cell>
          <cell r="K85">
            <v>0</v>
          </cell>
          <cell r="L85">
            <v>0</v>
          </cell>
          <cell r="M85">
            <v>0</v>
          </cell>
          <cell r="N85">
            <v>0</v>
          </cell>
          <cell r="O85">
            <v>0</v>
          </cell>
          <cell r="P85">
            <v>0</v>
          </cell>
        </row>
        <row r="86">
          <cell r="A86" t="str">
            <v>A.1.1</v>
          </cell>
          <cell r="B86" t="str">
            <v xml:space="preserve">  161KV SF6 GIS ,1250A 50KA , 2 BAYS ,W/ GCB, DS, ES, MOF, LA, CT…..</v>
          </cell>
          <cell r="C86">
            <v>1</v>
          </cell>
          <cell r="D86" t="str">
            <v>SET</v>
          </cell>
          <cell r="E86">
            <v>50540000</v>
          </cell>
          <cell r="F86">
            <v>50540000</v>
          </cell>
          <cell r="H86">
            <v>0</v>
          </cell>
          <cell r="I86">
            <v>4038</v>
          </cell>
          <cell r="J86">
            <v>4038</v>
          </cell>
          <cell r="K86">
            <v>50540000</v>
          </cell>
          <cell r="L86">
            <v>50540000</v>
          </cell>
          <cell r="M86">
            <v>0</v>
          </cell>
          <cell r="N86">
            <v>0</v>
          </cell>
          <cell r="O86">
            <v>1620000</v>
          </cell>
          <cell r="P86">
            <v>1620000</v>
          </cell>
        </row>
        <row r="87">
          <cell r="A87" t="str">
            <v>A.1.2</v>
          </cell>
          <cell r="B87" t="str">
            <v xml:space="preserve">  RELAY &amp; CONTROL PANEL, FOR GIS PANEL ,W/CONTROL CABLE &amp; PILOTWIRE RL</v>
          </cell>
          <cell r="C87">
            <v>1</v>
          </cell>
          <cell r="D87" t="str">
            <v>LOT</v>
          </cell>
          <cell r="E87">
            <v>3412700</v>
          </cell>
          <cell r="F87">
            <v>3412700</v>
          </cell>
          <cell r="H87">
            <v>0</v>
          </cell>
          <cell r="I87">
            <v>500</v>
          </cell>
          <cell r="J87">
            <v>500</v>
          </cell>
          <cell r="K87">
            <v>3412700</v>
          </cell>
          <cell r="L87">
            <v>3412700</v>
          </cell>
          <cell r="M87">
            <v>0</v>
          </cell>
          <cell r="N87">
            <v>0</v>
          </cell>
          <cell r="O87">
            <v>200000</v>
          </cell>
          <cell r="P87">
            <v>200000</v>
          </cell>
        </row>
        <row r="88">
          <cell r="A88" t="str">
            <v>A.1.3</v>
          </cell>
          <cell r="B88" t="str">
            <v xml:space="preserve">  161KV POWER CABLE  , 1/C 250 SQ.MM</v>
          </cell>
          <cell r="C88">
            <v>330</v>
          </cell>
          <cell r="D88" t="str">
            <v>M</v>
          </cell>
          <cell r="E88">
            <v>1680</v>
          </cell>
          <cell r="F88">
            <v>554400</v>
          </cell>
          <cell r="H88">
            <v>0</v>
          </cell>
          <cell r="I88">
            <v>1.1519999999999999</v>
          </cell>
          <cell r="J88">
            <v>380</v>
          </cell>
          <cell r="K88">
            <v>1680</v>
          </cell>
          <cell r="L88">
            <v>554400</v>
          </cell>
          <cell r="M88">
            <v>0</v>
          </cell>
          <cell r="N88">
            <v>0</v>
          </cell>
          <cell r="O88">
            <v>323</v>
          </cell>
          <cell r="P88">
            <v>106590</v>
          </cell>
        </row>
        <row r="89">
          <cell r="A89" t="str">
            <v>A.1.4</v>
          </cell>
          <cell r="B89" t="str">
            <v xml:space="preserve">  161KV TERMINATION KIT, HEAT SHRINKABLE TYPE , 1/C 250 SQ.MM</v>
          </cell>
          <cell r="C89">
            <v>12</v>
          </cell>
          <cell r="D89" t="str">
            <v>SET</v>
          </cell>
          <cell r="E89">
            <v>210000</v>
          </cell>
          <cell r="F89">
            <v>2520000</v>
          </cell>
          <cell r="H89">
            <v>0</v>
          </cell>
          <cell r="I89">
            <v>133</v>
          </cell>
          <cell r="J89">
            <v>1596</v>
          </cell>
          <cell r="K89">
            <v>210000</v>
          </cell>
          <cell r="L89">
            <v>2520000</v>
          </cell>
          <cell r="M89">
            <v>0</v>
          </cell>
          <cell r="N89">
            <v>0</v>
          </cell>
          <cell r="O89">
            <v>53200</v>
          </cell>
          <cell r="P89">
            <v>638400</v>
          </cell>
        </row>
        <row r="90">
          <cell r="A90" t="str">
            <v>A.1.5</v>
          </cell>
          <cell r="B90" t="str">
            <v xml:space="preserve">  MAIN POWER TRANSFORMER W/NGR &amp; LA*3, OIL-IMMERSED , 161KV/6.9KV 30/40MVA</v>
          </cell>
          <cell r="C90">
            <v>2</v>
          </cell>
          <cell r="D90" t="str">
            <v>SET</v>
          </cell>
          <cell r="E90">
            <v>10460000</v>
          </cell>
          <cell r="F90">
            <v>20920000</v>
          </cell>
          <cell r="H90">
            <v>0</v>
          </cell>
          <cell r="I90">
            <v>595</v>
          </cell>
          <cell r="J90">
            <v>1190</v>
          </cell>
          <cell r="K90">
            <v>10460000</v>
          </cell>
          <cell r="L90">
            <v>20920000</v>
          </cell>
          <cell r="M90">
            <v>0</v>
          </cell>
          <cell r="N90">
            <v>0</v>
          </cell>
          <cell r="O90">
            <v>238000</v>
          </cell>
          <cell r="P90">
            <v>476000</v>
          </cell>
        </row>
        <row r="91">
          <cell r="A91" t="str">
            <v>A.1.6</v>
          </cell>
          <cell r="B91" t="str">
            <v xml:space="preserve">  6.9KV BUS DUCT , 4000A INDOOR/OUTDOOR , 8M LG , 40KA</v>
          </cell>
          <cell r="C91">
            <v>2</v>
          </cell>
          <cell r="D91" t="str">
            <v>SET</v>
          </cell>
          <cell r="E91">
            <v>840000</v>
          </cell>
          <cell r="F91">
            <v>1680000</v>
          </cell>
          <cell r="H91">
            <v>0</v>
          </cell>
          <cell r="I91">
            <v>80</v>
          </cell>
          <cell r="J91">
            <v>160</v>
          </cell>
          <cell r="K91">
            <v>840000</v>
          </cell>
          <cell r="L91">
            <v>1680000</v>
          </cell>
          <cell r="M91">
            <v>0</v>
          </cell>
          <cell r="N91">
            <v>0</v>
          </cell>
          <cell r="O91">
            <v>22400</v>
          </cell>
          <cell r="P91">
            <v>44800</v>
          </cell>
        </row>
        <row r="92">
          <cell r="B92" t="str">
            <v>SUB-TOTAL (A.1)</v>
          </cell>
          <cell r="F92">
            <v>79627100</v>
          </cell>
          <cell r="J92">
            <v>7864</v>
          </cell>
          <cell r="L92">
            <v>79627100</v>
          </cell>
          <cell r="P92">
            <v>3085790</v>
          </cell>
        </row>
        <row r="93">
          <cell r="F93">
            <v>0</v>
          </cell>
          <cell r="H93">
            <v>0</v>
          </cell>
          <cell r="J93">
            <v>0</v>
          </cell>
          <cell r="K93">
            <v>0</v>
          </cell>
          <cell r="L93">
            <v>0</v>
          </cell>
          <cell r="M93">
            <v>0</v>
          </cell>
          <cell r="N93">
            <v>0</v>
          </cell>
          <cell r="O93">
            <v>0</v>
          </cell>
          <cell r="P93">
            <v>0</v>
          </cell>
        </row>
        <row r="94">
          <cell r="A94" t="str">
            <v>*</v>
          </cell>
          <cell r="B94" t="str">
            <v>DWG. NO. XK11A-0000-02, 03 , 04</v>
          </cell>
          <cell r="F94">
            <v>0</v>
          </cell>
          <cell r="H94">
            <v>0</v>
          </cell>
          <cell r="J94">
            <v>0</v>
          </cell>
          <cell r="K94">
            <v>0</v>
          </cell>
          <cell r="L94">
            <v>0</v>
          </cell>
          <cell r="M94">
            <v>0</v>
          </cell>
          <cell r="N94">
            <v>0</v>
          </cell>
          <cell r="O94">
            <v>0</v>
          </cell>
          <cell r="P94">
            <v>0</v>
          </cell>
        </row>
        <row r="95">
          <cell r="A95" t="str">
            <v xml:space="preserve">   A.2</v>
          </cell>
          <cell r="B95" t="str">
            <v>MAIN SUBSTATION (公共設施)</v>
          </cell>
          <cell r="H95">
            <v>0</v>
          </cell>
          <cell r="J95">
            <v>0</v>
          </cell>
          <cell r="K95">
            <v>0</v>
          </cell>
          <cell r="L95">
            <v>0</v>
          </cell>
          <cell r="M95">
            <v>0</v>
          </cell>
          <cell r="N95">
            <v>0</v>
          </cell>
          <cell r="O95">
            <v>0</v>
          </cell>
          <cell r="P95">
            <v>0</v>
          </cell>
        </row>
        <row r="96">
          <cell r="A96" t="str">
            <v>A.2.1</v>
          </cell>
          <cell r="B96" t="str">
            <v xml:space="preserve">  6.9KV VCB 4000A 40KA , SWITCHGEAR INCOMING &amp; TIE PANEL </v>
          </cell>
          <cell r="C96">
            <v>3</v>
          </cell>
          <cell r="D96" t="str">
            <v>PNL</v>
          </cell>
          <cell r="E96">
            <v>1300000</v>
          </cell>
          <cell r="F96">
            <v>3900000</v>
          </cell>
          <cell r="H96">
            <v>0</v>
          </cell>
          <cell r="I96">
            <v>30</v>
          </cell>
          <cell r="J96">
            <v>90</v>
          </cell>
          <cell r="K96">
            <v>1300000</v>
          </cell>
          <cell r="L96">
            <v>3900000</v>
          </cell>
          <cell r="M96">
            <v>0</v>
          </cell>
          <cell r="N96">
            <v>0</v>
          </cell>
          <cell r="O96">
            <v>8400</v>
          </cell>
          <cell r="P96">
            <v>25200</v>
          </cell>
        </row>
        <row r="97">
          <cell r="A97" t="str">
            <v>A.2.2</v>
          </cell>
          <cell r="B97" t="str">
            <v xml:space="preserve">  6.9KV VCB 1250A 40KA , SWITCHGEAR FEEDER PANEL </v>
          </cell>
          <cell r="C97">
            <v>6</v>
          </cell>
          <cell r="D97" t="str">
            <v>PNL</v>
          </cell>
          <cell r="E97">
            <v>750000</v>
          </cell>
          <cell r="F97">
            <v>4500000</v>
          </cell>
          <cell r="H97">
            <v>0</v>
          </cell>
          <cell r="I97">
            <v>20</v>
          </cell>
          <cell r="J97">
            <v>120</v>
          </cell>
          <cell r="K97">
            <v>750000</v>
          </cell>
          <cell r="L97">
            <v>4500000</v>
          </cell>
          <cell r="M97">
            <v>0</v>
          </cell>
          <cell r="N97">
            <v>0</v>
          </cell>
          <cell r="O97">
            <v>5600</v>
          </cell>
          <cell r="P97">
            <v>33600</v>
          </cell>
        </row>
        <row r="98">
          <cell r="A98" t="str">
            <v>A.2.3</v>
          </cell>
          <cell r="B98" t="str">
            <v xml:space="preserve">  6.9KV 500KVA , W/GCS , CAPACIATOR PANEL</v>
          </cell>
          <cell r="C98">
            <v>2</v>
          </cell>
          <cell r="D98" t="str">
            <v>PNL</v>
          </cell>
          <cell r="E98">
            <v>600000</v>
          </cell>
          <cell r="F98">
            <v>1200000</v>
          </cell>
          <cell r="H98">
            <v>0</v>
          </cell>
          <cell r="I98">
            <v>20</v>
          </cell>
          <cell r="J98">
            <v>40</v>
          </cell>
          <cell r="K98">
            <v>600000</v>
          </cell>
          <cell r="L98">
            <v>1200000</v>
          </cell>
          <cell r="M98">
            <v>0</v>
          </cell>
          <cell r="N98">
            <v>0</v>
          </cell>
          <cell r="O98">
            <v>5600</v>
          </cell>
          <cell r="P98">
            <v>11200</v>
          </cell>
        </row>
        <row r="99">
          <cell r="A99" t="str">
            <v>A.2.4</v>
          </cell>
          <cell r="B99" t="str">
            <v xml:space="preserve">  CAST RESIN DRY TYPE TR. , IP20 ENCLOSURE , 3 PHASE 6.9KV/480V ,1000KVA </v>
          </cell>
          <cell r="C99">
            <v>2</v>
          </cell>
          <cell r="D99" t="str">
            <v>SET</v>
          </cell>
          <cell r="E99">
            <v>410000</v>
          </cell>
          <cell r="F99">
            <v>820000</v>
          </cell>
          <cell r="H99">
            <v>0</v>
          </cell>
          <cell r="I99">
            <v>108</v>
          </cell>
          <cell r="J99">
            <v>216</v>
          </cell>
          <cell r="K99">
            <v>410000</v>
          </cell>
          <cell r="L99">
            <v>820000</v>
          </cell>
          <cell r="M99">
            <v>0</v>
          </cell>
          <cell r="N99">
            <v>0</v>
          </cell>
          <cell r="O99">
            <v>30240</v>
          </cell>
          <cell r="P99">
            <v>60480</v>
          </cell>
        </row>
        <row r="100">
          <cell r="A100" t="str">
            <v>A.2.5</v>
          </cell>
          <cell r="B100" t="str">
            <v xml:space="preserve">  480V BUS DUCT, 3PH 3W, 1600A INDOOR, 30KA , 6M LG</v>
          </cell>
          <cell r="C100">
            <v>2</v>
          </cell>
          <cell r="D100" t="str">
            <v>SET</v>
          </cell>
          <cell r="E100">
            <v>210000</v>
          </cell>
          <cell r="F100">
            <v>420000</v>
          </cell>
          <cell r="H100">
            <v>0</v>
          </cell>
          <cell r="I100">
            <v>36</v>
          </cell>
          <cell r="J100">
            <v>72</v>
          </cell>
          <cell r="K100">
            <v>210000</v>
          </cell>
          <cell r="L100">
            <v>420000</v>
          </cell>
          <cell r="M100">
            <v>0</v>
          </cell>
          <cell r="N100">
            <v>0</v>
          </cell>
          <cell r="O100">
            <v>10080</v>
          </cell>
          <cell r="P100">
            <v>20160</v>
          </cell>
        </row>
        <row r="101">
          <cell r="A101" t="str">
            <v>A.2.6</v>
          </cell>
          <cell r="B101" t="str">
            <v xml:space="preserve">  480V SWGR , 30KA, INCOMING ACB1600Ax2PNL &amp; TIE ACB1600A </v>
          </cell>
          <cell r="C101">
            <v>1</v>
          </cell>
          <cell r="D101" t="str">
            <v>LOT</v>
          </cell>
          <cell r="E101">
            <v>1100000</v>
          </cell>
          <cell r="F101">
            <v>1100000</v>
          </cell>
          <cell r="H101">
            <v>0</v>
          </cell>
          <cell r="I101">
            <v>60</v>
          </cell>
          <cell r="J101">
            <v>60</v>
          </cell>
          <cell r="K101">
            <v>1100000</v>
          </cell>
          <cell r="L101">
            <v>1100000</v>
          </cell>
          <cell r="M101">
            <v>0</v>
          </cell>
          <cell r="N101">
            <v>0</v>
          </cell>
          <cell r="O101">
            <v>16800</v>
          </cell>
          <cell r="P101">
            <v>16800</v>
          </cell>
        </row>
        <row r="102">
          <cell r="A102" t="str">
            <v>A.2.7</v>
          </cell>
          <cell r="B102" t="str">
            <v xml:space="preserve">  480V MCC SINGLE FACE , 30KA</v>
          </cell>
          <cell r="C102">
            <v>7</v>
          </cell>
          <cell r="D102" t="str">
            <v>PNL</v>
          </cell>
          <cell r="E102">
            <v>120000</v>
          </cell>
          <cell r="F102">
            <v>840000</v>
          </cell>
          <cell r="H102">
            <v>0</v>
          </cell>
          <cell r="I102">
            <v>15</v>
          </cell>
          <cell r="J102">
            <v>105</v>
          </cell>
          <cell r="K102">
            <v>120000</v>
          </cell>
          <cell r="L102">
            <v>840000</v>
          </cell>
          <cell r="M102">
            <v>0</v>
          </cell>
          <cell r="N102">
            <v>0</v>
          </cell>
          <cell r="O102">
            <v>4200</v>
          </cell>
          <cell r="P102">
            <v>29400</v>
          </cell>
        </row>
        <row r="103">
          <cell r="B103" t="str">
            <v>SUB-TOTAL (A.2)</v>
          </cell>
          <cell r="F103">
            <v>12780000</v>
          </cell>
          <cell r="J103">
            <v>703</v>
          </cell>
          <cell r="L103">
            <v>12780000</v>
          </cell>
          <cell r="P103">
            <v>196840</v>
          </cell>
        </row>
        <row r="105">
          <cell r="A105" t="str">
            <v>*</v>
          </cell>
          <cell r="B105" t="str">
            <v>DWG. NO. XK11A-0000-05,06,07,08</v>
          </cell>
          <cell r="F105">
            <v>0</v>
          </cell>
          <cell r="H105">
            <v>0</v>
          </cell>
          <cell r="J105">
            <v>0</v>
          </cell>
          <cell r="K105">
            <v>0</v>
          </cell>
          <cell r="L105">
            <v>0</v>
          </cell>
          <cell r="M105">
            <v>0</v>
          </cell>
          <cell r="N105">
            <v>0</v>
          </cell>
          <cell r="O105">
            <v>0</v>
          </cell>
          <cell r="P105">
            <v>0</v>
          </cell>
        </row>
        <row r="106">
          <cell r="A106" t="str">
            <v xml:space="preserve">   A.3</v>
          </cell>
          <cell r="B106" t="str">
            <v>NO.1 SUBSTATION (場區)</v>
          </cell>
          <cell r="F106">
            <v>0</v>
          </cell>
          <cell r="H106">
            <v>0</v>
          </cell>
          <cell r="J106">
            <v>0</v>
          </cell>
          <cell r="K106">
            <v>0</v>
          </cell>
          <cell r="L106">
            <v>0</v>
          </cell>
          <cell r="M106">
            <v>0</v>
          </cell>
          <cell r="N106">
            <v>0</v>
          </cell>
          <cell r="O106">
            <v>0</v>
          </cell>
          <cell r="P106">
            <v>0</v>
          </cell>
        </row>
        <row r="107">
          <cell r="A107" t="str">
            <v>A.3.1</v>
          </cell>
          <cell r="B107" t="str">
            <v xml:space="preserve">  6.9KV VCB 1250A 40KA , SWITCHGEAR INCOMING &amp; TIE PANEL &amp; FEEDER PANEL</v>
          </cell>
          <cell r="C107">
            <v>5</v>
          </cell>
          <cell r="D107" t="str">
            <v>PNL</v>
          </cell>
          <cell r="E107">
            <v>800000</v>
          </cell>
          <cell r="F107">
            <v>4000000</v>
          </cell>
          <cell r="H107">
            <v>0</v>
          </cell>
          <cell r="I107">
            <v>20</v>
          </cell>
          <cell r="J107">
            <v>100</v>
          </cell>
          <cell r="K107">
            <v>800000</v>
          </cell>
          <cell r="L107">
            <v>4000000</v>
          </cell>
          <cell r="M107">
            <v>0</v>
          </cell>
          <cell r="N107">
            <v>0</v>
          </cell>
          <cell r="O107">
            <v>5600</v>
          </cell>
          <cell r="P107">
            <v>28000</v>
          </cell>
        </row>
        <row r="108">
          <cell r="A108" t="str">
            <v>A.3.2</v>
          </cell>
          <cell r="B108" t="str">
            <v xml:space="preserve">  6.9KV GCS ,  NEMA CLASS E2 , MCC PANEL</v>
          </cell>
          <cell r="C108">
            <v>10</v>
          </cell>
          <cell r="D108" t="str">
            <v>PNL</v>
          </cell>
          <cell r="E108">
            <v>500000</v>
          </cell>
          <cell r="F108">
            <v>5000000</v>
          </cell>
          <cell r="H108">
            <v>0</v>
          </cell>
          <cell r="I108">
            <v>20</v>
          </cell>
          <cell r="J108">
            <v>200</v>
          </cell>
          <cell r="K108">
            <v>500000</v>
          </cell>
          <cell r="L108">
            <v>5000000</v>
          </cell>
          <cell r="M108">
            <v>0</v>
          </cell>
          <cell r="N108">
            <v>0</v>
          </cell>
          <cell r="O108">
            <v>5600</v>
          </cell>
          <cell r="P108">
            <v>56000</v>
          </cell>
        </row>
        <row r="109">
          <cell r="A109" t="str">
            <v>A.3.3</v>
          </cell>
          <cell r="B109" t="str">
            <v xml:space="preserve">  6.9KV 500KVA , W/GCS , CAPACIATOR PANEL</v>
          </cell>
          <cell r="C109">
            <v>8</v>
          </cell>
          <cell r="D109" t="str">
            <v>PNL</v>
          </cell>
          <cell r="E109">
            <v>600000</v>
          </cell>
          <cell r="F109">
            <v>4800000</v>
          </cell>
          <cell r="H109">
            <v>0</v>
          </cell>
          <cell r="I109">
            <v>20</v>
          </cell>
          <cell r="J109">
            <v>160</v>
          </cell>
          <cell r="K109">
            <v>600000</v>
          </cell>
          <cell r="L109">
            <v>4800000</v>
          </cell>
          <cell r="M109">
            <v>0</v>
          </cell>
          <cell r="N109">
            <v>0</v>
          </cell>
          <cell r="O109">
            <v>5600</v>
          </cell>
          <cell r="P109">
            <v>44800</v>
          </cell>
        </row>
        <row r="110">
          <cell r="A110" t="str">
            <v>A.3.4</v>
          </cell>
          <cell r="B110" t="str">
            <v xml:space="preserve">  CAST RESIN DRY TYPE TR. , IP20 ENCLOSURE , 3 PHASE 6.9KV/480V ,2000/2500KVA </v>
          </cell>
          <cell r="C110">
            <v>2</v>
          </cell>
          <cell r="D110" t="str">
            <v>SET</v>
          </cell>
          <cell r="E110">
            <v>652000</v>
          </cell>
          <cell r="F110">
            <v>1304000</v>
          </cell>
          <cell r="H110">
            <v>0</v>
          </cell>
          <cell r="I110">
            <v>170</v>
          </cell>
          <cell r="J110">
            <v>340</v>
          </cell>
          <cell r="K110">
            <v>652000</v>
          </cell>
          <cell r="L110">
            <v>1304000</v>
          </cell>
          <cell r="M110">
            <v>0</v>
          </cell>
          <cell r="N110">
            <v>0</v>
          </cell>
          <cell r="O110">
            <v>47600</v>
          </cell>
          <cell r="P110">
            <v>95200</v>
          </cell>
        </row>
        <row r="111">
          <cell r="A111" t="str">
            <v>A.3.5</v>
          </cell>
          <cell r="B111" t="str">
            <v xml:space="preserve">  480V BUS DUCT, 3PH 3W, 4000A INDOOR, 65KA , 6M LG</v>
          </cell>
          <cell r="C111">
            <v>2</v>
          </cell>
          <cell r="D111" t="str">
            <v>SET</v>
          </cell>
          <cell r="E111">
            <v>350000</v>
          </cell>
          <cell r="F111">
            <v>700000</v>
          </cell>
          <cell r="H111">
            <v>0</v>
          </cell>
          <cell r="I111">
            <v>36</v>
          </cell>
          <cell r="J111">
            <v>72</v>
          </cell>
          <cell r="K111">
            <v>350000</v>
          </cell>
          <cell r="L111">
            <v>700000</v>
          </cell>
          <cell r="M111">
            <v>0</v>
          </cell>
          <cell r="N111">
            <v>0</v>
          </cell>
          <cell r="O111">
            <v>10080</v>
          </cell>
          <cell r="P111">
            <v>20160</v>
          </cell>
        </row>
        <row r="112">
          <cell r="A112" t="str">
            <v>A.3.6</v>
          </cell>
          <cell r="B112" t="str">
            <v xml:space="preserve">  480V SWGR , 65KA, INCOMING ACB4000Ax2PNL &amp; TIE ACB4000A</v>
          </cell>
          <cell r="C112">
            <v>1</v>
          </cell>
          <cell r="D112" t="str">
            <v>LOT</v>
          </cell>
          <cell r="E112">
            <v>1830000</v>
          </cell>
          <cell r="F112">
            <v>1830000</v>
          </cell>
          <cell r="H112">
            <v>0</v>
          </cell>
          <cell r="I112">
            <v>60</v>
          </cell>
          <cell r="J112">
            <v>60</v>
          </cell>
          <cell r="K112">
            <v>1830000</v>
          </cell>
          <cell r="L112">
            <v>1830000</v>
          </cell>
          <cell r="M112">
            <v>0</v>
          </cell>
          <cell r="N112">
            <v>0</v>
          </cell>
          <cell r="O112">
            <v>16800</v>
          </cell>
          <cell r="P112">
            <v>16800</v>
          </cell>
        </row>
        <row r="113">
          <cell r="A113" t="str">
            <v>A.3.7</v>
          </cell>
          <cell r="B113" t="str">
            <v xml:space="preserve">  480V MCC SINGLE FACE , 65KA</v>
          </cell>
          <cell r="C113">
            <v>19</v>
          </cell>
          <cell r="D113" t="str">
            <v>PNL</v>
          </cell>
          <cell r="E113">
            <v>160000</v>
          </cell>
          <cell r="F113">
            <v>3040000</v>
          </cell>
          <cell r="H113">
            <v>0</v>
          </cell>
          <cell r="I113">
            <v>15</v>
          </cell>
          <cell r="J113">
            <v>285</v>
          </cell>
          <cell r="K113">
            <v>160000</v>
          </cell>
          <cell r="L113">
            <v>3040000</v>
          </cell>
          <cell r="M113">
            <v>0</v>
          </cell>
          <cell r="N113">
            <v>0</v>
          </cell>
          <cell r="O113">
            <v>4200</v>
          </cell>
          <cell r="P113">
            <v>79800</v>
          </cell>
        </row>
        <row r="114">
          <cell r="A114" t="str">
            <v>A.3.8</v>
          </cell>
          <cell r="B114" t="str">
            <v xml:space="preserve">  480V EMERGENCY SWGR , 65KA, 4000A ACB</v>
          </cell>
          <cell r="C114">
            <v>2</v>
          </cell>
          <cell r="D114" t="str">
            <v>PNL</v>
          </cell>
          <cell r="E114">
            <v>610000</v>
          </cell>
          <cell r="F114">
            <v>1220000</v>
          </cell>
          <cell r="H114">
            <v>0</v>
          </cell>
          <cell r="I114">
            <v>20</v>
          </cell>
          <cell r="J114">
            <v>40</v>
          </cell>
          <cell r="K114">
            <v>610000</v>
          </cell>
          <cell r="L114">
            <v>1220000</v>
          </cell>
          <cell r="M114">
            <v>0</v>
          </cell>
          <cell r="N114">
            <v>0</v>
          </cell>
          <cell r="O114">
            <v>5600</v>
          </cell>
          <cell r="P114">
            <v>11200</v>
          </cell>
        </row>
        <row r="115">
          <cell r="A115" t="str">
            <v>A.3.9</v>
          </cell>
          <cell r="B115" t="str">
            <v xml:space="preserve">  480V EMERGENCY MCC SINGLE FACE , 40KA</v>
          </cell>
          <cell r="C115">
            <v>3</v>
          </cell>
          <cell r="D115" t="str">
            <v>PNL</v>
          </cell>
          <cell r="E115">
            <v>140000</v>
          </cell>
          <cell r="F115">
            <v>420000</v>
          </cell>
          <cell r="H115">
            <v>0</v>
          </cell>
          <cell r="I115">
            <v>15</v>
          </cell>
          <cell r="J115">
            <v>45</v>
          </cell>
          <cell r="K115">
            <v>140000</v>
          </cell>
          <cell r="L115">
            <v>420000</v>
          </cell>
          <cell r="M115">
            <v>0</v>
          </cell>
          <cell r="N115">
            <v>0</v>
          </cell>
          <cell r="O115">
            <v>4200</v>
          </cell>
          <cell r="P115">
            <v>12600</v>
          </cell>
        </row>
        <row r="116">
          <cell r="B116" t="str">
            <v>SUB-TOTAL (A.3)</v>
          </cell>
          <cell r="F116">
            <v>22314000</v>
          </cell>
          <cell r="J116">
            <v>1302</v>
          </cell>
          <cell r="L116">
            <v>22314000</v>
          </cell>
          <cell r="P116">
            <v>364560</v>
          </cell>
        </row>
        <row r="117">
          <cell r="F117">
            <v>0</v>
          </cell>
          <cell r="H117">
            <v>0</v>
          </cell>
          <cell r="J117">
            <v>0</v>
          </cell>
          <cell r="K117">
            <v>0</v>
          </cell>
          <cell r="L117">
            <v>0</v>
          </cell>
          <cell r="M117">
            <v>0</v>
          </cell>
          <cell r="N117">
            <v>0</v>
          </cell>
          <cell r="O117">
            <v>0</v>
          </cell>
          <cell r="P117">
            <v>0</v>
          </cell>
        </row>
        <row r="118">
          <cell r="A118" t="str">
            <v>*</v>
          </cell>
          <cell r="B118" t="str">
            <v>DWG. NO. XK11A-0000-09,10</v>
          </cell>
          <cell r="F118">
            <v>0</v>
          </cell>
          <cell r="H118">
            <v>0</v>
          </cell>
          <cell r="J118">
            <v>0</v>
          </cell>
          <cell r="K118">
            <v>0</v>
          </cell>
          <cell r="L118">
            <v>0</v>
          </cell>
          <cell r="M118">
            <v>0</v>
          </cell>
          <cell r="N118">
            <v>0</v>
          </cell>
          <cell r="O118">
            <v>0</v>
          </cell>
          <cell r="P118">
            <v>0</v>
          </cell>
        </row>
        <row r="119">
          <cell r="A119" t="str">
            <v xml:space="preserve">   A.4</v>
          </cell>
          <cell r="B119" t="str">
            <v>NO.2 SUBSTATION (碼頭區)</v>
          </cell>
          <cell r="F119">
            <v>0</v>
          </cell>
          <cell r="H119">
            <v>0</v>
          </cell>
          <cell r="J119">
            <v>0</v>
          </cell>
          <cell r="K119">
            <v>0</v>
          </cell>
          <cell r="L119">
            <v>0</v>
          </cell>
          <cell r="M119">
            <v>0</v>
          </cell>
          <cell r="N119">
            <v>0</v>
          </cell>
          <cell r="O119">
            <v>0</v>
          </cell>
          <cell r="P119">
            <v>0</v>
          </cell>
        </row>
        <row r="120">
          <cell r="A120" t="str">
            <v>A.4.1</v>
          </cell>
          <cell r="B120" t="str">
            <v xml:space="preserve">  6.9KV VCB 1250A 40KA , SWITCHGEAR INCOMING &amp; TIE PANEL &amp; FEEDER PANEL</v>
          </cell>
          <cell r="C120">
            <v>5</v>
          </cell>
          <cell r="D120" t="str">
            <v>PNL</v>
          </cell>
          <cell r="E120">
            <v>800000</v>
          </cell>
          <cell r="F120">
            <v>4000000</v>
          </cell>
          <cell r="H120">
            <v>0</v>
          </cell>
          <cell r="I120">
            <v>20</v>
          </cell>
          <cell r="J120">
            <v>100</v>
          </cell>
          <cell r="K120">
            <v>800000</v>
          </cell>
          <cell r="L120">
            <v>4000000</v>
          </cell>
          <cell r="M120">
            <v>0</v>
          </cell>
          <cell r="N120">
            <v>0</v>
          </cell>
          <cell r="O120">
            <v>5600</v>
          </cell>
          <cell r="P120">
            <v>28000</v>
          </cell>
        </row>
        <row r="121">
          <cell r="A121" t="str">
            <v>A.4.2</v>
          </cell>
          <cell r="B121" t="str">
            <v xml:space="preserve">  6.9KV VCB 1250A , MCC PANEL</v>
          </cell>
          <cell r="C121">
            <v>3</v>
          </cell>
          <cell r="D121" t="str">
            <v>PNL</v>
          </cell>
          <cell r="E121">
            <v>700000</v>
          </cell>
          <cell r="F121">
            <v>2100000</v>
          </cell>
          <cell r="H121">
            <v>0</v>
          </cell>
          <cell r="I121">
            <v>20</v>
          </cell>
          <cell r="J121">
            <v>60</v>
          </cell>
          <cell r="K121">
            <v>700000</v>
          </cell>
          <cell r="L121">
            <v>2100000</v>
          </cell>
          <cell r="M121">
            <v>0</v>
          </cell>
          <cell r="N121">
            <v>0</v>
          </cell>
          <cell r="O121">
            <v>5600</v>
          </cell>
          <cell r="P121">
            <v>16800</v>
          </cell>
        </row>
        <row r="122">
          <cell r="A122" t="str">
            <v>A.4.3</v>
          </cell>
          <cell r="B122" t="str">
            <v xml:space="preserve">  6.9KV 500KVA , W/GCS , CAPACIATOR PANEL</v>
          </cell>
          <cell r="C122">
            <v>2</v>
          </cell>
          <cell r="D122" t="str">
            <v>PNL</v>
          </cell>
          <cell r="E122">
            <v>600000</v>
          </cell>
          <cell r="F122">
            <v>1200000</v>
          </cell>
          <cell r="H122">
            <v>0</v>
          </cell>
          <cell r="I122">
            <v>20</v>
          </cell>
          <cell r="J122">
            <v>40</v>
          </cell>
          <cell r="K122">
            <v>600000</v>
          </cell>
          <cell r="L122">
            <v>1200000</v>
          </cell>
          <cell r="M122">
            <v>0</v>
          </cell>
          <cell r="N122">
            <v>0</v>
          </cell>
          <cell r="O122">
            <v>5600</v>
          </cell>
          <cell r="P122">
            <v>11200</v>
          </cell>
        </row>
        <row r="123">
          <cell r="A123" t="str">
            <v>A.4.4</v>
          </cell>
          <cell r="B123" t="str">
            <v xml:space="preserve">  6.9KV 1000KVA , W/GCS , CAPACIATOR PANEL</v>
          </cell>
          <cell r="C123">
            <v>2</v>
          </cell>
          <cell r="D123" t="str">
            <v>PNL</v>
          </cell>
          <cell r="E123">
            <v>900000</v>
          </cell>
          <cell r="F123">
            <v>1800000</v>
          </cell>
          <cell r="H123">
            <v>0</v>
          </cell>
          <cell r="I123">
            <v>20</v>
          </cell>
          <cell r="J123">
            <v>40</v>
          </cell>
          <cell r="K123">
            <v>900000</v>
          </cell>
          <cell r="L123">
            <v>1800000</v>
          </cell>
          <cell r="M123">
            <v>0</v>
          </cell>
          <cell r="N123">
            <v>0</v>
          </cell>
          <cell r="O123">
            <v>5600</v>
          </cell>
          <cell r="P123">
            <v>11200</v>
          </cell>
        </row>
        <row r="124">
          <cell r="A124" t="str">
            <v>A.4.5</v>
          </cell>
          <cell r="B124" t="str">
            <v xml:space="preserve">  CAST RESIN DRY TYPE TR. , IP20 ENCLOSURE , 3 PHASE 6.9KV/480V ,1000KVA </v>
          </cell>
          <cell r="C124">
            <v>2</v>
          </cell>
          <cell r="D124" t="str">
            <v>SET</v>
          </cell>
          <cell r="E124">
            <v>410000</v>
          </cell>
          <cell r="F124">
            <v>820000</v>
          </cell>
          <cell r="H124">
            <v>0</v>
          </cell>
          <cell r="I124">
            <v>108</v>
          </cell>
          <cell r="J124">
            <v>216</v>
          </cell>
          <cell r="K124">
            <v>410000</v>
          </cell>
          <cell r="L124">
            <v>820000</v>
          </cell>
          <cell r="M124">
            <v>0</v>
          </cell>
          <cell r="N124">
            <v>0</v>
          </cell>
          <cell r="O124">
            <v>30240</v>
          </cell>
          <cell r="P124">
            <v>60480</v>
          </cell>
        </row>
        <row r="125">
          <cell r="A125" t="str">
            <v>A.4.6</v>
          </cell>
          <cell r="B125" t="str">
            <v xml:space="preserve">  480V BUS DUCT, 3PH 3W, 1600A INDOOR, 30KA , 6M LG</v>
          </cell>
          <cell r="C125">
            <v>2</v>
          </cell>
          <cell r="D125" t="str">
            <v>SET</v>
          </cell>
          <cell r="E125">
            <v>210000</v>
          </cell>
          <cell r="F125">
            <v>420000</v>
          </cell>
          <cell r="H125">
            <v>0</v>
          </cell>
          <cell r="I125">
            <v>36</v>
          </cell>
          <cell r="J125">
            <v>72</v>
          </cell>
          <cell r="K125">
            <v>210000</v>
          </cell>
          <cell r="L125">
            <v>420000</v>
          </cell>
          <cell r="M125">
            <v>0</v>
          </cell>
          <cell r="N125">
            <v>0</v>
          </cell>
          <cell r="O125">
            <v>10080</v>
          </cell>
          <cell r="P125">
            <v>20160</v>
          </cell>
        </row>
        <row r="126">
          <cell r="A126" t="str">
            <v>A.4.7</v>
          </cell>
          <cell r="B126" t="str">
            <v xml:space="preserve">  480V SWGR , 30KA, INCOMING ACB1600Ax2PNL &amp; TIE ACB1600A </v>
          </cell>
          <cell r="C126">
            <v>1</v>
          </cell>
          <cell r="D126" t="str">
            <v>LOT</v>
          </cell>
          <cell r="E126">
            <v>1100000</v>
          </cell>
          <cell r="F126">
            <v>1100000</v>
          </cell>
          <cell r="H126">
            <v>0</v>
          </cell>
          <cell r="I126">
            <v>60</v>
          </cell>
          <cell r="J126">
            <v>60</v>
          </cell>
          <cell r="K126">
            <v>1100000</v>
          </cell>
          <cell r="L126">
            <v>1100000</v>
          </cell>
          <cell r="M126">
            <v>0</v>
          </cell>
          <cell r="N126">
            <v>0</v>
          </cell>
          <cell r="O126">
            <v>16800</v>
          </cell>
          <cell r="P126">
            <v>16800</v>
          </cell>
        </row>
        <row r="127">
          <cell r="A127" t="str">
            <v>A.4.8</v>
          </cell>
          <cell r="B127" t="str">
            <v xml:space="preserve">  480V MCC SINGLE FACE , 30KA</v>
          </cell>
          <cell r="C127">
            <v>7</v>
          </cell>
          <cell r="D127" t="str">
            <v>PNL</v>
          </cell>
          <cell r="E127">
            <v>120000</v>
          </cell>
          <cell r="F127">
            <v>840000</v>
          </cell>
          <cell r="H127">
            <v>0</v>
          </cell>
          <cell r="I127">
            <v>15</v>
          </cell>
          <cell r="J127">
            <v>105</v>
          </cell>
          <cell r="K127">
            <v>120000</v>
          </cell>
          <cell r="L127">
            <v>840000</v>
          </cell>
          <cell r="M127">
            <v>0</v>
          </cell>
          <cell r="N127">
            <v>0</v>
          </cell>
          <cell r="O127">
            <v>4200</v>
          </cell>
          <cell r="P127">
            <v>29400</v>
          </cell>
        </row>
        <row r="128">
          <cell r="B128" t="str">
            <v>SUB-TOTAL (A.4)</v>
          </cell>
          <cell r="F128">
            <v>12280000</v>
          </cell>
          <cell r="J128">
            <v>693</v>
          </cell>
          <cell r="L128">
            <v>12280000</v>
          </cell>
          <cell r="P128">
            <v>194040</v>
          </cell>
        </row>
        <row r="129">
          <cell r="F129">
            <v>0</v>
          </cell>
          <cell r="H129">
            <v>0</v>
          </cell>
          <cell r="J129">
            <v>0</v>
          </cell>
          <cell r="K129">
            <v>0</v>
          </cell>
          <cell r="L129">
            <v>0</v>
          </cell>
          <cell r="M129">
            <v>0</v>
          </cell>
          <cell r="N129">
            <v>0</v>
          </cell>
          <cell r="O129">
            <v>0</v>
          </cell>
          <cell r="P129">
            <v>0</v>
          </cell>
        </row>
        <row r="130">
          <cell r="A130" t="str">
            <v>A.5</v>
          </cell>
          <cell r="B130" t="str">
            <v xml:space="preserve"> DISEL STAND-BY GENERATOR 1250KW OUTPUT,</v>
          </cell>
          <cell r="C130">
            <v>1</v>
          </cell>
          <cell r="D130" t="str">
            <v>SET</v>
          </cell>
          <cell r="E130">
            <v>6250000</v>
          </cell>
          <cell r="F130">
            <v>6250000</v>
          </cell>
          <cell r="H130">
            <v>0</v>
          </cell>
          <cell r="I130">
            <v>560</v>
          </cell>
          <cell r="J130">
            <v>560</v>
          </cell>
          <cell r="K130">
            <v>6250000</v>
          </cell>
          <cell r="L130">
            <v>6250000</v>
          </cell>
          <cell r="M130">
            <v>0</v>
          </cell>
          <cell r="N130">
            <v>0</v>
          </cell>
          <cell r="O130">
            <v>224000</v>
          </cell>
          <cell r="P130">
            <v>224000</v>
          </cell>
        </row>
        <row r="131">
          <cell r="B131" t="str">
            <v xml:space="preserve"> 3PH 3W 480V, W/ CONTROL PANEL , DALY TANK</v>
          </cell>
          <cell r="F131">
            <v>0</v>
          </cell>
          <cell r="H131">
            <v>0</v>
          </cell>
          <cell r="J131">
            <v>0</v>
          </cell>
          <cell r="K131">
            <v>0</v>
          </cell>
          <cell r="L131">
            <v>0</v>
          </cell>
          <cell r="M131">
            <v>0</v>
          </cell>
          <cell r="N131">
            <v>0</v>
          </cell>
          <cell r="O131">
            <v>0</v>
          </cell>
          <cell r="P131">
            <v>0</v>
          </cell>
        </row>
        <row r="132">
          <cell r="F132">
            <v>0</v>
          </cell>
          <cell r="H132">
            <v>0</v>
          </cell>
          <cell r="J132">
            <v>0</v>
          </cell>
          <cell r="K132">
            <v>0</v>
          </cell>
          <cell r="L132">
            <v>0</v>
          </cell>
          <cell r="M132">
            <v>0</v>
          </cell>
          <cell r="N132">
            <v>0</v>
          </cell>
          <cell r="O132">
            <v>0</v>
          </cell>
          <cell r="P132">
            <v>0</v>
          </cell>
        </row>
        <row r="133">
          <cell r="A133" t="str">
            <v>A.6</v>
          </cell>
          <cell r="B133" t="str">
            <v>3 PHASE 480V-120V UPS</v>
          </cell>
          <cell r="F133">
            <v>0</v>
          </cell>
          <cell r="H133">
            <v>0</v>
          </cell>
          <cell r="J133">
            <v>0</v>
          </cell>
          <cell r="K133">
            <v>0</v>
          </cell>
          <cell r="L133">
            <v>0</v>
          </cell>
          <cell r="M133">
            <v>0</v>
          </cell>
          <cell r="N133">
            <v>0</v>
          </cell>
          <cell r="O133">
            <v>0</v>
          </cell>
          <cell r="P133">
            <v>0</v>
          </cell>
        </row>
        <row r="134">
          <cell r="A134" t="str">
            <v>A.6.1</v>
          </cell>
          <cell r="B134" t="str">
            <v xml:space="preserve"> 100 KVA ,  W/ BATTERY LEAD-CALCIUM TYPE 30 MIN.</v>
          </cell>
          <cell r="C134">
            <v>1</v>
          </cell>
          <cell r="D134" t="str">
            <v>SET</v>
          </cell>
          <cell r="E134">
            <v>1250000</v>
          </cell>
          <cell r="F134">
            <v>1250000</v>
          </cell>
          <cell r="H134">
            <v>0</v>
          </cell>
          <cell r="I134">
            <v>188</v>
          </cell>
          <cell r="J134">
            <v>188</v>
          </cell>
          <cell r="K134">
            <v>1250000</v>
          </cell>
          <cell r="L134">
            <v>1250000</v>
          </cell>
          <cell r="M134">
            <v>0</v>
          </cell>
          <cell r="N134">
            <v>0</v>
          </cell>
          <cell r="O134">
            <v>52640</v>
          </cell>
          <cell r="P134">
            <v>52640</v>
          </cell>
        </row>
        <row r="135">
          <cell r="A135" t="str">
            <v>A.6.2</v>
          </cell>
          <cell r="B135" t="str">
            <v xml:space="preserve"> 15 KVA ,  W/ BATTERY LEAD-CALCIUM TYPE 30 MIN.</v>
          </cell>
          <cell r="C135">
            <v>1</v>
          </cell>
          <cell r="D135" t="str">
            <v>SET</v>
          </cell>
          <cell r="E135">
            <v>300000</v>
          </cell>
          <cell r="F135">
            <v>300000</v>
          </cell>
          <cell r="H135">
            <v>0</v>
          </cell>
          <cell r="I135">
            <v>50</v>
          </cell>
          <cell r="J135">
            <v>50</v>
          </cell>
          <cell r="K135">
            <v>300000</v>
          </cell>
          <cell r="L135">
            <v>300000</v>
          </cell>
          <cell r="M135">
            <v>0</v>
          </cell>
          <cell r="N135">
            <v>0</v>
          </cell>
          <cell r="O135">
            <v>14000</v>
          </cell>
          <cell r="P135">
            <v>14000</v>
          </cell>
        </row>
        <row r="136">
          <cell r="B136" t="str">
            <v>SUB-TOTAL (A.6)</v>
          </cell>
          <cell r="F136">
            <v>1550000</v>
          </cell>
          <cell r="J136">
            <v>238</v>
          </cell>
          <cell r="L136">
            <v>1550000</v>
          </cell>
          <cell r="P136">
            <v>66640</v>
          </cell>
        </row>
        <row r="138">
          <cell r="A138" t="str">
            <v>A.7</v>
          </cell>
          <cell r="B138" t="str">
            <v xml:space="preserve">  DC POWER SUPPLY       </v>
          </cell>
        </row>
        <row r="139">
          <cell r="A139" t="str">
            <v>A.7.1</v>
          </cell>
          <cell r="B139" t="str">
            <v xml:space="preserve"> 125VDC CHAGER, 50A,  W/ 60AH LEAD-CALCIUM BATTERY &amp; RACK</v>
          </cell>
          <cell r="C139">
            <v>1</v>
          </cell>
          <cell r="D139" t="str">
            <v>SET</v>
          </cell>
          <cell r="E139">
            <v>325000</v>
          </cell>
          <cell r="F139">
            <v>325000</v>
          </cell>
          <cell r="H139">
            <v>0</v>
          </cell>
          <cell r="I139">
            <v>50</v>
          </cell>
          <cell r="J139">
            <v>50</v>
          </cell>
          <cell r="K139">
            <v>325000</v>
          </cell>
          <cell r="L139">
            <v>325000</v>
          </cell>
          <cell r="M139">
            <v>0</v>
          </cell>
          <cell r="N139">
            <v>0</v>
          </cell>
          <cell r="O139">
            <v>14000</v>
          </cell>
          <cell r="P139">
            <v>14000</v>
          </cell>
        </row>
        <row r="140">
          <cell r="A140" t="str">
            <v>A.7.2</v>
          </cell>
          <cell r="B140" t="str">
            <v xml:space="preserve"> 125VDC CHAGER, 25A,  W/ 30AH LEAD-CALCIUM BATTERY &amp; RACK</v>
          </cell>
          <cell r="C140">
            <v>2</v>
          </cell>
          <cell r="D140" t="str">
            <v>SET</v>
          </cell>
          <cell r="E140">
            <v>245000</v>
          </cell>
          <cell r="F140">
            <v>490000</v>
          </cell>
          <cell r="H140">
            <v>0</v>
          </cell>
          <cell r="I140">
            <v>35</v>
          </cell>
          <cell r="J140">
            <v>70</v>
          </cell>
          <cell r="K140">
            <v>245000</v>
          </cell>
          <cell r="L140">
            <v>490000</v>
          </cell>
          <cell r="M140">
            <v>0</v>
          </cell>
          <cell r="N140">
            <v>0</v>
          </cell>
          <cell r="O140">
            <v>9800</v>
          </cell>
          <cell r="P140">
            <v>19600</v>
          </cell>
        </row>
        <row r="141">
          <cell r="B141" t="str">
            <v>SUB-TOTAL (A7)</v>
          </cell>
          <cell r="F141">
            <v>815000</v>
          </cell>
          <cell r="J141">
            <v>120</v>
          </cell>
          <cell r="L141">
            <v>815000</v>
          </cell>
          <cell r="P141">
            <v>33600</v>
          </cell>
        </row>
        <row r="143">
          <cell r="A143" t="str">
            <v>A.8</v>
          </cell>
          <cell r="B143" t="str">
            <v>OTHER</v>
          </cell>
        </row>
        <row r="144">
          <cell r="A144" t="str">
            <v>A.8.1</v>
          </cell>
          <cell r="B144" t="str">
            <v>SELF-STANDING POWER PANEL, 480V, 65KA</v>
          </cell>
          <cell r="C144">
            <v>1</v>
          </cell>
          <cell r="D144" t="str">
            <v>SET</v>
          </cell>
          <cell r="E144">
            <v>120000</v>
          </cell>
          <cell r="F144">
            <v>120000</v>
          </cell>
          <cell r="H144">
            <v>0</v>
          </cell>
          <cell r="I144">
            <v>20</v>
          </cell>
          <cell r="J144">
            <v>20</v>
          </cell>
          <cell r="K144">
            <v>120000</v>
          </cell>
          <cell r="L144">
            <v>120000</v>
          </cell>
          <cell r="M144">
            <v>0</v>
          </cell>
          <cell r="N144">
            <v>0</v>
          </cell>
          <cell r="O144">
            <v>5600</v>
          </cell>
          <cell r="P144">
            <v>5600</v>
          </cell>
        </row>
        <row r="145">
          <cell r="B145" t="str">
            <v>PNL. NO. CCR2-D-MC1 (DWG. NO. XK11A-0000-12)</v>
          </cell>
          <cell r="F145">
            <v>0</v>
          </cell>
          <cell r="H145">
            <v>0</v>
          </cell>
          <cell r="J145">
            <v>0</v>
          </cell>
          <cell r="K145">
            <v>0</v>
          </cell>
          <cell r="L145">
            <v>0</v>
          </cell>
          <cell r="M145">
            <v>0</v>
          </cell>
          <cell r="N145">
            <v>0</v>
          </cell>
          <cell r="O145">
            <v>0</v>
          </cell>
          <cell r="P145">
            <v>0</v>
          </cell>
        </row>
        <row r="146">
          <cell r="A146" t="str">
            <v>A.8.2</v>
          </cell>
          <cell r="B146" t="str">
            <v>SELF-STANDING POWER PANEL, 480V, 30KA (DWG. NO. XK11A-0000-12)</v>
          </cell>
          <cell r="C146">
            <v>6</v>
          </cell>
          <cell r="D146" t="str">
            <v>SET</v>
          </cell>
          <cell r="E146">
            <v>140000</v>
          </cell>
          <cell r="F146">
            <v>840000</v>
          </cell>
          <cell r="H146">
            <v>0</v>
          </cell>
          <cell r="I146">
            <v>20</v>
          </cell>
          <cell r="J146">
            <v>120</v>
          </cell>
          <cell r="K146">
            <v>140000</v>
          </cell>
          <cell r="L146">
            <v>840000</v>
          </cell>
          <cell r="M146">
            <v>0</v>
          </cell>
          <cell r="N146">
            <v>0</v>
          </cell>
          <cell r="O146">
            <v>5600</v>
          </cell>
          <cell r="P146">
            <v>33600</v>
          </cell>
        </row>
        <row r="147">
          <cell r="B147" t="str">
            <v>PNL. NO. POWER PANEL.</v>
          </cell>
          <cell r="F147">
            <v>0</v>
          </cell>
          <cell r="H147">
            <v>0</v>
          </cell>
          <cell r="J147">
            <v>0</v>
          </cell>
          <cell r="K147">
            <v>0</v>
          </cell>
          <cell r="L147">
            <v>0</v>
          </cell>
          <cell r="M147">
            <v>0</v>
          </cell>
          <cell r="N147">
            <v>0</v>
          </cell>
          <cell r="O147">
            <v>0</v>
          </cell>
          <cell r="P147">
            <v>0</v>
          </cell>
        </row>
        <row r="148">
          <cell r="A148" t="str">
            <v>A.8.3</v>
          </cell>
          <cell r="B148" t="str">
            <v>DRY RTANSFORMER, WEATHER PROOF ENCLOSURE</v>
          </cell>
          <cell r="F148">
            <v>0</v>
          </cell>
          <cell r="H148">
            <v>0</v>
          </cell>
          <cell r="J148">
            <v>0</v>
          </cell>
          <cell r="K148">
            <v>0</v>
          </cell>
          <cell r="L148">
            <v>0</v>
          </cell>
          <cell r="M148">
            <v>0</v>
          </cell>
          <cell r="N148">
            <v>0</v>
          </cell>
          <cell r="O148">
            <v>0</v>
          </cell>
          <cell r="P148">
            <v>0</v>
          </cell>
        </row>
        <row r="149">
          <cell r="B149" t="str">
            <v>480/240V, 30KVA</v>
          </cell>
          <cell r="C149">
            <v>9</v>
          </cell>
          <cell r="D149" t="str">
            <v>SET</v>
          </cell>
          <cell r="E149">
            <v>40000</v>
          </cell>
          <cell r="F149">
            <v>360000</v>
          </cell>
          <cell r="H149">
            <v>0</v>
          </cell>
          <cell r="I149">
            <v>18</v>
          </cell>
          <cell r="J149">
            <v>162</v>
          </cell>
          <cell r="K149">
            <v>40000</v>
          </cell>
          <cell r="L149">
            <v>360000</v>
          </cell>
          <cell r="M149">
            <v>0</v>
          </cell>
          <cell r="N149">
            <v>0</v>
          </cell>
          <cell r="O149">
            <v>5040</v>
          </cell>
          <cell r="P149">
            <v>45360</v>
          </cell>
        </row>
        <row r="150">
          <cell r="B150" t="str">
            <v>480/240V, 20KVA</v>
          </cell>
          <cell r="C150">
            <v>6</v>
          </cell>
          <cell r="D150" t="str">
            <v>SET</v>
          </cell>
          <cell r="E150">
            <v>30000</v>
          </cell>
          <cell r="F150">
            <v>180000</v>
          </cell>
          <cell r="H150">
            <v>0</v>
          </cell>
          <cell r="I150">
            <v>14</v>
          </cell>
          <cell r="J150">
            <v>84</v>
          </cell>
          <cell r="K150">
            <v>30000</v>
          </cell>
          <cell r="L150">
            <v>180000</v>
          </cell>
          <cell r="M150">
            <v>0</v>
          </cell>
          <cell r="N150">
            <v>0</v>
          </cell>
          <cell r="O150">
            <v>3920</v>
          </cell>
          <cell r="P150">
            <v>23520</v>
          </cell>
        </row>
        <row r="151">
          <cell r="B151" t="str">
            <v>480/240V, 10KVA</v>
          </cell>
          <cell r="C151">
            <v>9</v>
          </cell>
          <cell r="D151" t="str">
            <v>SET</v>
          </cell>
          <cell r="E151">
            <v>22000</v>
          </cell>
          <cell r="F151">
            <v>198000</v>
          </cell>
          <cell r="H151">
            <v>0</v>
          </cell>
          <cell r="I151">
            <v>9</v>
          </cell>
          <cell r="J151">
            <v>81</v>
          </cell>
          <cell r="K151">
            <v>22000</v>
          </cell>
          <cell r="L151">
            <v>198000</v>
          </cell>
          <cell r="M151">
            <v>0</v>
          </cell>
          <cell r="N151">
            <v>0</v>
          </cell>
          <cell r="O151">
            <v>2520</v>
          </cell>
          <cell r="P151">
            <v>22680</v>
          </cell>
        </row>
        <row r="152">
          <cell r="A152" t="str">
            <v>A.8.4</v>
          </cell>
          <cell r="B152" t="str">
            <v xml:space="preserve"> MCC FOR TRASH , 480V MCC SINGLE FACE , 30KA</v>
          </cell>
          <cell r="C152">
            <v>5</v>
          </cell>
          <cell r="D152" t="str">
            <v>SET</v>
          </cell>
          <cell r="E152">
            <v>120000</v>
          </cell>
          <cell r="F152">
            <v>600000</v>
          </cell>
          <cell r="H152">
            <v>0</v>
          </cell>
          <cell r="I152">
            <v>15</v>
          </cell>
          <cell r="J152">
            <v>75</v>
          </cell>
          <cell r="K152">
            <v>120000</v>
          </cell>
          <cell r="L152">
            <v>600000</v>
          </cell>
          <cell r="M152">
            <v>0</v>
          </cell>
          <cell r="N152">
            <v>0</v>
          </cell>
          <cell r="O152">
            <v>4200</v>
          </cell>
          <cell r="P152">
            <v>21000</v>
          </cell>
        </row>
        <row r="153">
          <cell r="A153" t="str">
            <v>A.8.5</v>
          </cell>
          <cell r="B153" t="str">
            <v>600VAC, 100A ATS PANEL, WALL MOUNT, INDOOR</v>
          </cell>
          <cell r="C153">
            <v>3</v>
          </cell>
          <cell r="D153" t="str">
            <v>SET</v>
          </cell>
          <cell r="E153">
            <v>100000</v>
          </cell>
          <cell r="F153">
            <v>300000</v>
          </cell>
          <cell r="H153">
            <v>0</v>
          </cell>
          <cell r="I153">
            <v>15</v>
          </cell>
          <cell r="J153">
            <v>45</v>
          </cell>
          <cell r="K153">
            <v>100000</v>
          </cell>
          <cell r="L153">
            <v>300000</v>
          </cell>
          <cell r="M153">
            <v>0</v>
          </cell>
          <cell r="N153">
            <v>0</v>
          </cell>
          <cell r="O153">
            <v>4200</v>
          </cell>
          <cell r="P153">
            <v>12600</v>
          </cell>
        </row>
        <row r="154">
          <cell r="A154" t="str">
            <v>A.8.6</v>
          </cell>
          <cell r="B154" t="str">
            <v>100A NFB PANEL, WALL MOUNT., INDOOR</v>
          </cell>
          <cell r="C154">
            <v>6</v>
          </cell>
          <cell r="D154" t="str">
            <v>SET</v>
          </cell>
          <cell r="E154">
            <v>4000</v>
          </cell>
          <cell r="F154">
            <v>24000</v>
          </cell>
          <cell r="H154">
            <v>0</v>
          </cell>
          <cell r="I154">
            <v>4</v>
          </cell>
          <cell r="J154">
            <v>24</v>
          </cell>
          <cell r="K154">
            <v>4000</v>
          </cell>
          <cell r="L154">
            <v>24000</v>
          </cell>
          <cell r="M154">
            <v>0</v>
          </cell>
          <cell r="N154">
            <v>0</v>
          </cell>
          <cell r="O154">
            <v>1120</v>
          </cell>
          <cell r="P154">
            <v>6720</v>
          </cell>
        </row>
        <row r="155">
          <cell r="A155" t="str">
            <v>A.8.7</v>
          </cell>
          <cell r="B155" t="str">
            <v>600V PDP PANEL, WALL MOUNT, INDOOR</v>
          </cell>
          <cell r="C155">
            <v>6</v>
          </cell>
          <cell r="D155" t="str">
            <v>SET</v>
          </cell>
          <cell r="E155">
            <v>9000</v>
          </cell>
          <cell r="F155">
            <v>54000</v>
          </cell>
          <cell r="H155">
            <v>0</v>
          </cell>
          <cell r="I155">
            <v>6</v>
          </cell>
          <cell r="J155">
            <v>36</v>
          </cell>
          <cell r="K155">
            <v>9000</v>
          </cell>
          <cell r="L155">
            <v>54000</v>
          </cell>
          <cell r="M155">
            <v>0</v>
          </cell>
          <cell r="N155">
            <v>0</v>
          </cell>
          <cell r="O155">
            <v>1680</v>
          </cell>
          <cell r="P155">
            <v>10080</v>
          </cell>
        </row>
        <row r="156">
          <cell r="B156" t="str">
            <v>W/NFB 100A x 1, 20A x6, 10KA</v>
          </cell>
        </row>
        <row r="157">
          <cell r="A157" t="str">
            <v>A.8.8</v>
          </cell>
          <cell r="B157" t="str">
            <v>POWER SYSTEM GRAPHIC PANEL, SELF-STANDING,</v>
          </cell>
          <cell r="C157">
            <v>1</v>
          </cell>
          <cell r="D157" t="str">
            <v>SET</v>
          </cell>
          <cell r="E157">
            <v>320000</v>
          </cell>
          <cell r="F157">
            <v>320000</v>
          </cell>
          <cell r="H157">
            <v>0</v>
          </cell>
          <cell r="I157">
            <v>30</v>
          </cell>
          <cell r="J157">
            <v>30</v>
          </cell>
          <cell r="K157">
            <v>320000</v>
          </cell>
          <cell r="L157">
            <v>320000</v>
          </cell>
          <cell r="M157">
            <v>0</v>
          </cell>
          <cell r="N157">
            <v>0</v>
          </cell>
          <cell r="O157">
            <v>8400</v>
          </cell>
          <cell r="P157">
            <v>8400</v>
          </cell>
        </row>
        <row r="158">
          <cell r="B158" t="str">
            <v xml:space="preserve"> ENCLOSURE SIZE 2200(W)x2300(H)x600(D)MM.</v>
          </cell>
          <cell r="F158">
            <v>0</v>
          </cell>
          <cell r="H158">
            <v>0</v>
          </cell>
          <cell r="J158">
            <v>0</v>
          </cell>
          <cell r="K158">
            <v>0</v>
          </cell>
          <cell r="L158">
            <v>0</v>
          </cell>
          <cell r="M158">
            <v>0</v>
          </cell>
          <cell r="N158">
            <v>0</v>
          </cell>
          <cell r="O158">
            <v>0</v>
          </cell>
          <cell r="P158">
            <v>0</v>
          </cell>
        </row>
        <row r="159">
          <cell r="B159" t="str">
            <v>MOSAIC PANEL SIZE 2000(W)x1000(H)MM., W/ LIGHT x60</v>
          </cell>
          <cell r="F159">
            <v>0</v>
          </cell>
          <cell r="H159">
            <v>0</v>
          </cell>
          <cell r="J159">
            <v>0</v>
          </cell>
          <cell r="K159">
            <v>0</v>
          </cell>
          <cell r="L159">
            <v>0</v>
          </cell>
          <cell r="M159">
            <v>0</v>
          </cell>
          <cell r="N159">
            <v>0</v>
          </cell>
          <cell r="O159">
            <v>0</v>
          </cell>
          <cell r="P159">
            <v>0</v>
          </cell>
        </row>
        <row r="160">
          <cell r="B160" t="str">
            <v>SUB-TOTAL (A.8)</v>
          </cell>
          <cell r="F160">
            <v>2996000</v>
          </cell>
          <cell r="J160">
            <v>677</v>
          </cell>
          <cell r="L160">
            <v>2996000</v>
          </cell>
          <cell r="O160">
            <v>0</v>
          </cell>
          <cell r="P160">
            <v>189560</v>
          </cell>
        </row>
        <row r="161">
          <cell r="O161">
            <v>0</v>
          </cell>
        </row>
        <row r="162">
          <cell r="A162" t="str">
            <v xml:space="preserve">   A.9</v>
          </cell>
          <cell r="B162" t="str">
            <v xml:space="preserve"> TEST FEE FOR MECH-ELEC CONSULANT CO. &amp; T.P.C.</v>
          </cell>
          <cell r="C162">
            <v>1</v>
          </cell>
          <cell r="D162" t="str">
            <v>LOT</v>
          </cell>
          <cell r="E162" t="str">
            <v>M+L</v>
          </cell>
          <cell r="F162" t="str">
            <v>M+L</v>
          </cell>
          <cell r="H162">
            <v>0</v>
          </cell>
          <cell r="I162">
            <v>1607</v>
          </cell>
          <cell r="J162">
            <v>1607</v>
          </cell>
          <cell r="K162" t="str">
            <v>M+L</v>
          </cell>
          <cell r="L162" t="str">
            <v>M+L</v>
          </cell>
          <cell r="M162">
            <v>0</v>
          </cell>
          <cell r="N162">
            <v>0</v>
          </cell>
          <cell r="O162">
            <v>1800000</v>
          </cell>
          <cell r="P162">
            <v>1800000</v>
          </cell>
        </row>
        <row r="163">
          <cell r="F163">
            <v>0</v>
          </cell>
          <cell r="H163">
            <v>0</v>
          </cell>
          <cell r="J163">
            <v>0</v>
          </cell>
          <cell r="K163">
            <v>0</v>
          </cell>
          <cell r="L163">
            <v>0</v>
          </cell>
          <cell r="M163">
            <v>0</v>
          </cell>
          <cell r="N163">
            <v>0</v>
          </cell>
          <cell r="O163">
            <v>0</v>
          </cell>
          <cell r="P163">
            <v>0</v>
          </cell>
        </row>
        <row r="164">
          <cell r="B164" t="str">
            <v>SUB-TOTAL : (A)</v>
          </cell>
          <cell r="F164">
            <v>138612100</v>
          </cell>
          <cell r="H164">
            <v>0</v>
          </cell>
          <cell r="J164">
            <v>13764</v>
          </cell>
          <cell r="K164">
            <v>0</v>
          </cell>
          <cell r="L164">
            <v>138612100</v>
          </cell>
          <cell r="M164">
            <v>0</v>
          </cell>
          <cell r="N164">
            <v>0</v>
          </cell>
          <cell r="O164">
            <v>0</v>
          </cell>
          <cell r="P164">
            <v>6155030</v>
          </cell>
        </row>
        <row r="167">
          <cell r="F167">
            <v>0</v>
          </cell>
          <cell r="H167">
            <v>0</v>
          </cell>
          <cell r="J167">
            <v>0</v>
          </cell>
          <cell r="K167">
            <v>0</v>
          </cell>
          <cell r="L167">
            <v>0</v>
          </cell>
          <cell r="M167">
            <v>0</v>
          </cell>
          <cell r="N167">
            <v>0</v>
          </cell>
          <cell r="O167">
            <v>0</v>
          </cell>
          <cell r="P167">
            <v>0</v>
          </cell>
        </row>
        <row r="168">
          <cell r="A168" t="str">
            <v>B</v>
          </cell>
          <cell r="B168" t="str">
            <v xml:space="preserve"> POWER DISTRIBUTION SYSTEM</v>
          </cell>
          <cell r="F168">
            <v>0</v>
          </cell>
          <cell r="H168">
            <v>0</v>
          </cell>
          <cell r="J168">
            <v>0</v>
          </cell>
          <cell r="K168">
            <v>0</v>
          </cell>
          <cell r="L168">
            <v>0</v>
          </cell>
          <cell r="M168">
            <v>0</v>
          </cell>
          <cell r="N168">
            <v>0</v>
          </cell>
          <cell r="O168">
            <v>0</v>
          </cell>
          <cell r="P168">
            <v>0</v>
          </cell>
        </row>
        <row r="169">
          <cell r="F169">
            <v>0</v>
          </cell>
          <cell r="H169">
            <v>0</v>
          </cell>
          <cell r="J169">
            <v>0</v>
          </cell>
          <cell r="K169">
            <v>0</v>
          </cell>
          <cell r="L169">
            <v>0</v>
          </cell>
          <cell r="M169">
            <v>0</v>
          </cell>
          <cell r="N169">
            <v>0</v>
          </cell>
          <cell r="O169">
            <v>0</v>
          </cell>
          <cell r="P169">
            <v>0</v>
          </cell>
        </row>
        <row r="170">
          <cell r="B170" t="str">
            <v xml:space="preserve"> 600V POWER CABLE, XLPE INSU. PVC JACKET</v>
          </cell>
          <cell r="F170">
            <v>0</v>
          </cell>
          <cell r="H170">
            <v>0</v>
          </cell>
          <cell r="J170">
            <v>0</v>
          </cell>
          <cell r="K170">
            <v>0</v>
          </cell>
          <cell r="L170">
            <v>0</v>
          </cell>
          <cell r="M170">
            <v>0</v>
          </cell>
          <cell r="N170">
            <v>0</v>
          </cell>
          <cell r="O170">
            <v>0</v>
          </cell>
          <cell r="P170">
            <v>0</v>
          </cell>
        </row>
        <row r="171">
          <cell r="A171">
            <v>1</v>
          </cell>
          <cell r="B171" t="str">
            <v xml:space="preserve">    3/C 3.5 sq.mm </v>
          </cell>
          <cell r="C171">
            <v>4500</v>
          </cell>
          <cell r="D171" t="str">
            <v>M</v>
          </cell>
          <cell r="E171">
            <v>15</v>
          </cell>
          <cell r="F171">
            <v>67500</v>
          </cell>
          <cell r="H171">
            <v>0</v>
          </cell>
          <cell r="I171">
            <v>7.9000000000000001E-2</v>
          </cell>
          <cell r="J171">
            <v>356</v>
          </cell>
          <cell r="K171">
            <v>15</v>
          </cell>
          <cell r="L171">
            <v>67500</v>
          </cell>
          <cell r="M171">
            <v>0</v>
          </cell>
          <cell r="N171">
            <v>0</v>
          </cell>
          <cell r="O171">
            <v>22</v>
          </cell>
          <cell r="P171">
            <v>99000</v>
          </cell>
        </row>
        <row r="172">
          <cell r="A172">
            <v>2</v>
          </cell>
          <cell r="B172" t="str">
            <v xml:space="preserve">    3/C 5.5 sq.mm </v>
          </cell>
          <cell r="C172">
            <v>4000</v>
          </cell>
          <cell r="D172" t="str">
            <v>M</v>
          </cell>
          <cell r="E172">
            <v>20</v>
          </cell>
          <cell r="F172">
            <v>80000</v>
          </cell>
          <cell r="H172">
            <v>0</v>
          </cell>
          <cell r="I172">
            <v>0.1</v>
          </cell>
          <cell r="J172">
            <v>400</v>
          </cell>
          <cell r="K172">
            <v>20</v>
          </cell>
          <cell r="L172">
            <v>80000</v>
          </cell>
          <cell r="M172">
            <v>0</v>
          </cell>
          <cell r="N172">
            <v>0</v>
          </cell>
          <cell r="O172">
            <v>28</v>
          </cell>
          <cell r="P172">
            <v>112000</v>
          </cell>
        </row>
        <row r="173">
          <cell r="A173">
            <v>3</v>
          </cell>
          <cell r="B173" t="str">
            <v xml:space="preserve">    3/C   8 sq.mm </v>
          </cell>
          <cell r="C173">
            <v>3000</v>
          </cell>
          <cell r="D173" t="str">
            <v>M</v>
          </cell>
          <cell r="E173">
            <v>29</v>
          </cell>
          <cell r="F173">
            <v>87000</v>
          </cell>
          <cell r="H173">
            <v>0</v>
          </cell>
          <cell r="I173">
            <v>0.11799999999999999</v>
          </cell>
          <cell r="J173">
            <v>354</v>
          </cell>
          <cell r="K173">
            <v>29</v>
          </cell>
          <cell r="L173">
            <v>87000</v>
          </cell>
          <cell r="M173">
            <v>0</v>
          </cell>
          <cell r="N173">
            <v>0</v>
          </cell>
          <cell r="O173">
            <v>33</v>
          </cell>
          <cell r="P173">
            <v>99000</v>
          </cell>
        </row>
        <row r="174">
          <cell r="A174">
            <v>4</v>
          </cell>
          <cell r="B174" t="str">
            <v xml:space="preserve">    3/C  14 sq.mm </v>
          </cell>
          <cell r="C174">
            <v>1000</v>
          </cell>
          <cell r="D174" t="str">
            <v>M</v>
          </cell>
          <cell r="E174">
            <v>47</v>
          </cell>
          <cell r="F174">
            <v>47000</v>
          </cell>
          <cell r="H174">
            <v>0</v>
          </cell>
          <cell r="I174">
            <v>0.152</v>
          </cell>
          <cell r="J174">
            <v>152</v>
          </cell>
          <cell r="K174">
            <v>47</v>
          </cell>
          <cell r="L174">
            <v>47000</v>
          </cell>
          <cell r="M174">
            <v>0</v>
          </cell>
          <cell r="N174">
            <v>0</v>
          </cell>
          <cell r="O174">
            <v>43</v>
          </cell>
          <cell r="P174">
            <v>43000</v>
          </cell>
        </row>
        <row r="175">
          <cell r="A175">
            <v>5</v>
          </cell>
          <cell r="B175" t="str">
            <v xml:space="preserve">    3/C  22 sq.mm </v>
          </cell>
          <cell r="C175">
            <v>3000</v>
          </cell>
          <cell r="D175" t="str">
            <v>M</v>
          </cell>
          <cell r="E175">
            <v>70</v>
          </cell>
          <cell r="F175">
            <v>210000</v>
          </cell>
          <cell r="H175">
            <v>0</v>
          </cell>
          <cell r="I175">
            <v>0.18099999999999999</v>
          </cell>
          <cell r="J175">
            <v>543</v>
          </cell>
          <cell r="K175">
            <v>70</v>
          </cell>
          <cell r="L175">
            <v>210000</v>
          </cell>
          <cell r="M175">
            <v>0</v>
          </cell>
          <cell r="N175">
            <v>0</v>
          </cell>
          <cell r="O175">
            <v>51</v>
          </cell>
          <cell r="P175">
            <v>153000</v>
          </cell>
        </row>
        <row r="176">
          <cell r="A176">
            <v>6</v>
          </cell>
          <cell r="B176" t="str">
            <v xml:space="preserve">    3/C  38 sq.mm </v>
          </cell>
          <cell r="C176">
            <v>3000</v>
          </cell>
          <cell r="D176" t="str">
            <v>M</v>
          </cell>
          <cell r="E176">
            <v>111</v>
          </cell>
          <cell r="F176">
            <v>333000</v>
          </cell>
          <cell r="H176">
            <v>0</v>
          </cell>
          <cell r="I176">
            <v>0.23</v>
          </cell>
          <cell r="J176">
            <v>690</v>
          </cell>
          <cell r="K176">
            <v>111</v>
          </cell>
          <cell r="L176">
            <v>333000</v>
          </cell>
          <cell r="M176">
            <v>0</v>
          </cell>
          <cell r="N176">
            <v>0</v>
          </cell>
          <cell r="O176">
            <v>64</v>
          </cell>
          <cell r="P176">
            <v>192000</v>
          </cell>
        </row>
        <row r="177">
          <cell r="A177">
            <v>7</v>
          </cell>
          <cell r="B177" t="str">
            <v xml:space="preserve">    3/C  60 sq.mm </v>
          </cell>
          <cell r="C177">
            <v>7200</v>
          </cell>
          <cell r="D177" t="str">
            <v>M</v>
          </cell>
          <cell r="E177">
            <v>177</v>
          </cell>
          <cell r="F177">
            <v>1274400</v>
          </cell>
          <cell r="H177">
            <v>0</v>
          </cell>
          <cell r="I177">
            <v>0.27700000000000002</v>
          </cell>
          <cell r="J177">
            <v>1994</v>
          </cell>
          <cell r="K177">
            <v>177</v>
          </cell>
          <cell r="L177">
            <v>1274400</v>
          </cell>
          <cell r="M177">
            <v>0</v>
          </cell>
          <cell r="N177">
            <v>0</v>
          </cell>
          <cell r="O177">
            <v>78</v>
          </cell>
          <cell r="P177">
            <v>561600</v>
          </cell>
        </row>
        <row r="178">
          <cell r="A178">
            <v>8</v>
          </cell>
          <cell r="B178" t="str">
            <v xml:space="preserve">    1/C 100 sq.mm </v>
          </cell>
          <cell r="C178">
            <v>2000</v>
          </cell>
          <cell r="D178" t="str">
            <v>M</v>
          </cell>
          <cell r="E178">
            <v>92</v>
          </cell>
          <cell r="F178">
            <v>184000</v>
          </cell>
          <cell r="H178">
            <v>0</v>
          </cell>
          <cell r="I178">
            <v>0.17599999999999999</v>
          </cell>
          <cell r="J178">
            <v>352</v>
          </cell>
          <cell r="K178">
            <v>92</v>
          </cell>
          <cell r="L178">
            <v>184000</v>
          </cell>
          <cell r="M178">
            <v>0</v>
          </cell>
          <cell r="N178">
            <v>0</v>
          </cell>
          <cell r="O178">
            <v>49</v>
          </cell>
          <cell r="P178">
            <v>98000</v>
          </cell>
        </row>
        <row r="179">
          <cell r="A179">
            <v>9</v>
          </cell>
          <cell r="B179" t="str">
            <v xml:space="preserve">    1/C 150 sq.mm </v>
          </cell>
          <cell r="C179">
            <v>16500</v>
          </cell>
          <cell r="D179" t="str">
            <v>M</v>
          </cell>
          <cell r="E179">
            <v>137</v>
          </cell>
          <cell r="F179">
            <v>2260500</v>
          </cell>
          <cell r="H179">
            <v>0</v>
          </cell>
          <cell r="I179">
            <v>0.20499999999999999</v>
          </cell>
          <cell r="J179">
            <v>3383</v>
          </cell>
          <cell r="K179">
            <v>137</v>
          </cell>
          <cell r="L179">
            <v>2260500</v>
          </cell>
          <cell r="M179">
            <v>0</v>
          </cell>
          <cell r="N179">
            <v>0</v>
          </cell>
          <cell r="O179">
            <v>57</v>
          </cell>
          <cell r="P179">
            <v>940500</v>
          </cell>
        </row>
        <row r="180">
          <cell r="A180">
            <v>10</v>
          </cell>
          <cell r="B180" t="str">
            <v xml:space="preserve">    1/C 250 sq.mm </v>
          </cell>
          <cell r="C180">
            <v>15000</v>
          </cell>
          <cell r="D180" t="str">
            <v>M</v>
          </cell>
          <cell r="E180">
            <v>223</v>
          </cell>
          <cell r="F180">
            <v>3345000</v>
          </cell>
          <cell r="H180">
            <v>0</v>
          </cell>
          <cell r="I180">
            <v>0.247</v>
          </cell>
          <cell r="J180">
            <v>3705</v>
          </cell>
          <cell r="K180">
            <v>223</v>
          </cell>
          <cell r="L180">
            <v>3345000</v>
          </cell>
          <cell r="M180">
            <v>0</v>
          </cell>
          <cell r="N180">
            <v>0</v>
          </cell>
          <cell r="O180">
            <v>69</v>
          </cell>
          <cell r="P180">
            <v>1035000</v>
          </cell>
        </row>
        <row r="181">
          <cell r="A181">
            <v>11</v>
          </cell>
          <cell r="B181" t="str">
            <v xml:space="preserve">    1/C 325 sq.mm </v>
          </cell>
          <cell r="C181">
            <v>16500</v>
          </cell>
          <cell r="D181" t="str">
            <v>M</v>
          </cell>
          <cell r="E181">
            <v>279</v>
          </cell>
          <cell r="F181">
            <v>4603500</v>
          </cell>
          <cell r="H181">
            <v>0</v>
          </cell>
          <cell r="I181">
            <v>0.27</v>
          </cell>
          <cell r="J181">
            <v>4455</v>
          </cell>
          <cell r="K181">
            <v>279</v>
          </cell>
          <cell r="L181">
            <v>4603500</v>
          </cell>
          <cell r="M181">
            <v>0</v>
          </cell>
          <cell r="N181">
            <v>0</v>
          </cell>
          <cell r="O181">
            <v>76</v>
          </cell>
          <cell r="P181">
            <v>1254000</v>
          </cell>
        </row>
        <row r="182">
          <cell r="A182">
            <v>12</v>
          </cell>
          <cell r="B182" t="str">
            <v xml:space="preserve">    4/C 5.5 sq.mm </v>
          </cell>
          <cell r="C182">
            <v>300</v>
          </cell>
          <cell r="D182" t="str">
            <v>M</v>
          </cell>
          <cell r="E182">
            <v>28</v>
          </cell>
          <cell r="F182">
            <v>8400</v>
          </cell>
          <cell r="H182">
            <v>0</v>
          </cell>
          <cell r="I182">
            <v>0.11700000000000001</v>
          </cell>
          <cell r="J182">
            <v>35</v>
          </cell>
          <cell r="K182">
            <v>28</v>
          </cell>
          <cell r="L182">
            <v>8400</v>
          </cell>
          <cell r="M182">
            <v>0</v>
          </cell>
          <cell r="N182">
            <v>0</v>
          </cell>
          <cell r="O182">
            <v>33</v>
          </cell>
          <cell r="P182">
            <v>9900</v>
          </cell>
        </row>
        <row r="183">
          <cell r="A183">
            <v>13</v>
          </cell>
          <cell r="B183" t="str">
            <v xml:space="preserve">    4/C 60 sq.mm </v>
          </cell>
          <cell r="C183">
            <v>300</v>
          </cell>
          <cell r="D183" t="str">
            <v>M</v>
          </cell>
          <cell r="E183">
            <v>232</v>
          </cell>
          <cell r="F183">
            <v>69600</v>
          </cell>
          <cell r="H183">
            <v>0</v>
          </cell>
          <cell r="I183">
            <v>0.32500000000000001</v>
          </cell>
          <cell r="J183">
            <v>98</v>
          </cell>
          <cell r="K183">
            <v>232</v>
          </cell>
          <cell r="L183">
            <v>69600</v>
          </cell>
          <cell r="M183">
            <v>0</v>
          </cell>
          <cell r="N183">
            <v>0</v>
          </cell>
          <cell r="O183">
            <v>91</v>
          </cell>
          <cell r="P183">
            <v>27300</v>
          </cell>
        </row>
        <row r="184">
          <cell r="E184">
            <v>0</v>
          </cell>
          <cell r="F184">
            <v>0</v>
          </cell>
          <cell r="H184">
            <v>0</v>
          </cell>
          <cell r="I184">
            <v>0</v>
          </cell>
          <cell r="J184">
            <v>0</v>
          </cell>
          <cell r="K184">
            <v>0</v>
          </cell>
          <cell r="L184">
            <v>0</v>
          </cell>
          <cell r="M184">
            <v>0</v>
          </cell>
          <cell r="N184">
            <v>0</v>
          </cell>
          <cell r="O184">
            <v>0</v>
          </cell>
          <cell r="P184">
            <v>0</v>
          </cell>
        </row>
        <row r="185">
          <cell r="B185" t="str">
            <v xml:space="preserve"> 600V CONTROL CABLE, PVC INSU. PVC JACKET</v>
          </cell>
          <cell r="E185">
            <v>0</v>
          </cell>
          <cell r="F185">
            <v>0</v>
          </cell>
          <cell r="H185">
            <v>0</v>
          </cell>
          <cell r="I185">
            <v>0</v>
          </cell>
          <cell r="J185">
            <v>0</v>
          </cell>
          <cell r="K185">
            <v>0</v>
          </cell>
          <cell r="L185">
            <v>0</v>
          </cell>
          <cell r="M185">
            <v>0</v>
          </cell>
          <cell r="N185">
            <v>0</v>
          </cell>
          <cell r="O185">
            <v>0</v>
          </cell>
          <cell r="P185">
            <v>0</v>
          </cell>
        </row>
        <row r="186">
          <cell r="A186">
            <v>14</v>
          </cell>
          <cell r="B186" t="str">
            <v xml:space="preserve">    4/C 2.0 sq.mm </v>
          </cell>
          <cell r="C186">
            <v>13000</v>
          </cell>
          <cell r="D186" t="str">
            <v>M</v>
          </cell>
          <cell r="E186">
            <v>11</v>
          </cell>
          <cell r="F186">
            <v>143000</v>
          </cell>
          <cell r="H186">
            <v>0</v>
          </cell>
          <cell r="I186">
            <v>0.08</v>
          </cell>
          <cell r="J186">
            <v>1040</v>
          </cell>
          <cell r="K186">
            <v>11</v>
          </cell>
          <cell r="L186">
            <v>143000</v>
          </cell>
          <cell r="M186">
            <v>0</v>
          </cell>
          <cell r="N186">
            <v>0</v>
          </cell>
          <cell r="O186">
            <v>22</v>
          </cell>
          <cell r="P186">
            <v>286000</v>
          </cell>
        </row>
        <row r="187">
          <cell r="A187">
            <v>15</v>
          </cell>
          <cell r="B187" t="str">
            <v xml:space="preserve">    7/C 2.0 sq.mm </v>
          </cell>
          <cell r="C187">
            <v>6400</v>
          </cell>
          <cell r="D187" t="str">
            <v>M</v>
          </cell>
          <cell r="E187">
            <v>24</v>
          </cell>
          <cell r="F187">
            <v>153600</v>
          </cell>
          <cell r="H187">
            <v>0</v>
          </cell>
          <cell r="I187">
            <v>0.105</v>
          </cell>
          <cell r="J187">
            <v>672</v>
          </cell>
          <cell r="K187">
            <v>24</v>
          </cell>
          <cell r="L187">
            <v>153600</v>
          </cell>
          <cell r="M187">
            <v>0</v>
          </cell>
          <cell r="N187">
            <v>0</v>
          </cell>
          <cell r="O187">
            <v>29</v>
          </cell>
          <cell r="P187">
            <v>185600</v>
          </cell>
        </row>
        <row r="188">
          <cell r="A188">
            <v>16</v>
          </cell>
          <cell r="B188" t="str">
            <v xml:space="preserve">    9/C 2.0 sq.mm </v>
          </cell>
          <cell r="C188">
            <v>4000</v>
          </cell>
          <cell r="D188" t="str">
            <v>M</v>
          </cell>
          <cell r="E188">
            <v>30</v>
          </cell>
          <cell r="F188">
            <v>120000</v>
          </cell>
          <cell r="H188">
            <v>0</v>
          </cell>
          <cell r="I188">
            <v>0.12</v>
          </cell>
          <cell r="J188">
            <v>480</v>
          </cell>
          <cell r="K188">
            <v>30</v>
          </cell>
          <cell r="L188">
            <v>120000</v>
          </cell>
          <cell r="M188">
            <v>0</v>
          </cell>
          <cell r="N188">
            <v>0</v>
          </cell>
          <cell r="O188">
            <v>34</v>
          </cell>
          <cell r="P188">
            <v>136000</v>
          </cell>
        </row>
        <row r="189">
          <cell r="A189">
            <v>17</v>
          </cell>
          <cell r="B189" t="str">
            <v xml:space="preserve">   12/C 2.0 sq.mm </v>
          </cell>
          <cell r="C189">
            <v>2500</v>
          </cell>
          <cell r="D189" t="str">
            <v>M</v>
          </cell>
          <cell r="E189">
            <v>38</v>
          </cell>
          <cell r="F189">
            <v>95000</v>
          </cell>
          <cell r="H189">
            <v>0</v>
          </cell>
          <cell r="I189">
            <v>0.13800000000000001</v>
          </cell>
          <cell r="J189">
            <v>345</v>
          </cell>
          <cell r="K189">
            <v>38</v>
          </cell>
          <cell r="L189">
            <v>95000</v>
          </cell>
          <cell r="M189">
            <v>0</v>
          </cell>
          <cell r="N189">
            <v>0</v>
          </cell>
          <cell r="O189">
            <v>39</v>
          </cell>
          <cell r="P189">
            <v>97500</v>
          </cell>
        </row>
        <row r="190">
          <cell r="A190">
            <v>18</v>
          </cell>
          <cell r="B190" t="str">
            <v xml:space="preserve">   19/C 2.0 sq.mm </v>
          </cell>
          <cell r="C190">
            <v>1950</v>
          </cell>
          <cell r="D190" t="str">
            <v>M</v>
          </cell>
          <cell r="E190">
            <v>57</v>
          </cell>
          <cell r="F190">
            <v>111150</v>
          </cell>
          <cell r="H190">
            <v>0</v>
          </cell>
          <cell r="I190">
            <v>0.17399999999999999</v>
          </cell>
          <cell r="J190">
            <v>339</v>
          </cell>
          <cell r="K190">
            <v>57</v>
          </cell>
          <cell r="L190">
            <v>111150</v>
          </cell>
          <cell r="M190">
            <v>0</v>
          </cell>
          <cell r="N190">
            <v>0</v>
          </cell>
          <cell r="O190">
            <v>49</v>
          </cell>
          <cell r="P190">
            <v>95550</v>
          </cell>
        </row>
        <row r="191">
          <cell r="A191">
            <v>19</v>
          </cell>
          <cell r="B191" t="str">
            <v xml:space="preserve">   30/C 2.0 sq.mm </v>
          </cell>
          <cell r="C191">
            <v>1900</v>
          </cell>
          <cell r="D191" t="str">
            <v>M</v>
          </cell>
          <cell r="E191">
            <v>92</v>
          </cell>
          <cell r="F191">
            <v>174800</v>
          </cell>
          <cell r="H191">
            <v>0</v>
          </cell>
          <cell r="I191">
            <v>0.21199999999999999</v>
          </cell>
          <cell r="J191">
            <v>403</v>
          </cell>
          <cell r="K191">
            <v>92</v>
          </cell>
          <cell r="L191">
            <v>174800</v>
          </cell>
          <cell r="M191">
            <v>0</v>
          </cell>
          <cell r="N191">
            <v>0</v>
          </cell>
          <cell r="O191">
            <v>59</v>
          </cell>
          <cell r="P191">
            <v>112100</v>
          </cell>
        </row>
        <row r="192">
          <cell r="A192">
            <v>20</v>
          </cell>
          <cell r="B192" t="str">
            <v>600V SHIELDED CABLE, 8P-#14AWG</v>
          </cell>
          <cell r="C192">
            <v>300</v>
          </cell>
          <cell r="D192" t="str">
            <v>M</v>
          </cell>
          <cell r="E192">
            <v>83</v>
          </cell>
          <cell r="F192">
            <v>24900</v>
          </cell>
          <cell r="H192">
            <v>0</v>
          </cell>
          <cell r="I192">
            <v>0.16</v>
          </cell>
          <cell r="J192">
            <v>48</v>
          </cell>
          <cell r="K192">
            <v>83</v>
          </cell>
          <cell r="L192">
            <v>24900</v>
          </cell>
          <cell r="M192">
            <v>0</v>
          </cell>
          <cell r="N192">
            <v>0</v>
          </cell>
          <cell r="O192">
            <v>45</v>
          </cell>
          <cell r="P192">
            <v>13500</v>
          </cell>
        </row>
        <row r="193">
          <cell r="E193">
            <v>0</v>
          </cell>
          <cell r="F193">
            <v>0</v>
          </cell>
          <cell r="H193">
            <v>0</v>
          </cell>
          <cell r="I193">
            <v>0</v>
          </cell>
          <cell r="J193">
            <v>0</v>
          </cell>
          <cell r="K193">
            <v>0</v>
          </cell>
          <cell r="L193">
            <v>0</v>
          </cell>
          <cell r="M193">
            <v>0</v>
          </cell>
          <cell r="N193">
            <v>0</v>
          </cell>
          <cell r="O193">
            <v>0</v>
          </cell>
          <cell r="P193">
            <v>0</v>
          </cell>
        </row>
        <row r="194">
          <cell r="B194" t="str">
            <v>8KV POWER CABLE, XLPE INSU. PVC JACKET</v>
          </cell>
          <cell r="E194">
            <v>0</v>
          </cell>
          <cell r="F194">
            <v>0</v>
          </cell>
          <cell r="H194">
            <v>0</v>
          </cell>
          <cell r="I194">
            <v>0</v>
          </cell>
          <cell r="J194">
            <v>0</v>
          </cell>
          <cell r="K194">
            <v>0</v>
          </cell>
          <cell r="L194">
            <v>0</v>
          </cell>
          <cell r="M194">
            <v>0</v>
          </cell>
          <cell r="N194">
            <v>0</v>
          </cell>
          <cell r="O194">
            <v>0</v>
          </cell>
          <cell r="P194">
            <v>0</v>
          </cell>
        </row>
        <row r="195">
          <cell r="A195">
            <v>21</v>
          </cell>
          <cell r="B195" t="str">
            <v xml:space="preserve">    3/C  38 sq.mm </v>
          </cell>
          <cell r="C195">
            <v>880</v>
          </cell>
          <cell r="D195" t="str">
            <v>M</v>
          </cell>
          <cell r="E195">
            <v>268</v>
          </cell>
          <cell r="F195">
            <v>235840</v>
          </cell>
          <cell r="H195">
            <v>0</v>
          </cell>
          <cell r="I195">
            <v>0.32100000000000001</v>
          </cell>
          <cell r="J195">
            <v>282</v>
          </cell>
          <cell r="K195">
            <v>268</v>
          </cell>
          <cell r="L195">
            <v>235840</v>
          </cell>
          <cell r="M195">
            <v>0</v>
          </cell>
          <cell r="N195">
            <v>0</v>
          </cell>
          <cell r="O195">
            <v>90</v>
          </cell>
          <cell r="P195">
            <v>79200</v>
          </cell>
        </row>
        <row r="196">
          <cell r="A196">
            <v>22</v>
          </cell>
          <cell r="B196" t="str">
            <v xml:space="preserve">    3/C  60 sq.mm </v>
          </cell>
          <cell r="C196">
            <v>200</v>
          </cell>
          <cell r="D196" t="str">
            <v>M</v>
          </cell>
          <cell r="E196">
            <v>367</v>
          </cell>
          <cell r="F196">
            <v>73400</v>
          </cell>
          <cell r="H196">
            <v>0</v>
          </cell>
          <cell r="I196">
            <v>0.38800000000000001</v>
          </cell>
          <cell r="J196">
            <v>78</v>
          </cell>
          <cell r="K196">
            <v>367</v>
          </cell>
          <cell r="L196">
            <v>73400</v>
          </cell>
          <cell r="M196">
            <v>0</v>
          </cell>
          <cell r="N196">
            <v>0</v>
          </cell>
          <cell r="O196">
            <v>109</v>
          </cell>
          <cell r="P196">
            <v>21800</v>
          </cell>
        </row>
        <row r="197">
          <cell r="A197">
            <v>23</v>
          </cell>
          <cell r="B197" t="str">
            <v xml:space="preserve">    1/C 100 sq.mm </v>
          </cell>
          <cell r="C197">
            <v>4800</v>
          </cell>
          <cell r="D197" t="str">
            <v>M</v>
          </cell>
          <cell r="E197">
            <v>148</v>
          </cell>
          <cell r="F197">
            <v>710400</v>
          </cell>
          <cell r="H197">
            <v>0</v>
          </cell>
          <cell r="I197">
            <v>0.22500000000000001</v>
          </cell>
          <cell r="J197">
            <v>1080</v>
          </cell>
          <cell r="K197">
            <v>148</v>
          </cell>
          <cell r="L197">
            <v>710400</v>
          </cell>
          <cell r="M197">
            <v>0</v>
          </cell>
          <cell r="N197">
            <v>0</v>
          </cell>
          <cell r="O197">
            <v>63</v>
          </cell>
          <cell r="P197">
            <v>302400</v>
          </cell>
        </row>
        <row r="198">
          <cell r="A198">
            <v>24</v>
          </cell>
          <cell r="B198" t="str">
            <v xml:space="preserve">    1/C 200 sq.mm </v>
          </cell>
          <cell r="C198">
            <v>1000</v>
          </cell>
          <cell r="D198" t="str">
            <v>M</v>
          </cell>
          <cell r="E198">
            <v>246</v>
          </cell>
          <cell r="F198">
            <v>246000</v>
          </cell>
          <cell r="H198">
            <v>0</v>
          </cell>
          <cell r="I198">
            <v>0.28699999999999998</v>
          </cell>
          <cell r="J198">
            <v>287</v>
          </cell>
          <cell r="K198">
            <v>246</v>
          </cell>
          <cell r="L198">
            <v>246000</v>
          </cell>
          <cell r="M198">
            <v>0</v>
          </cell>
          <cell r="N198">
            <v>0</v>
          </cell>
          <cell r="O198">
            <v>80</v>
          </cell>
          <cell r="P198">
            <v>80000</v>
          </cell>
        </row>
        <row r="199">
          <cell r="A199">
            <v>25</v>
          </cell>
          <cell r="B199" t="str">
            <v xml:space="preserve">    1/C 250 sq.mm </v>
          </cell>
          <cell r="C199">
            <v>17500</v>
          </cell>
          <cell r="D199" t="str">
            <v>M</v>
          </cell>
          <cell r="E199">
            <v>306</v>
          </cell>
          <cell r="F199">
            <v>5355000</v>
          </cell>
          <cell r="H199">
            <v>0</v>
          </cell>
          <cell r="I199">
            <v>0.27400000000000002</v>
          </cell>
          <cell r="J199">
            <v>4795</v>
          </cell>
          <cell r="K199">
            <v>306</v>
          </cell>
          <cell r="L199">
            <v>5355000</v>
          </cell>
          <cell r="M199">
            <v>0</v>
          </cell>
          <cell r="N199">
            <v>0</v>
          </cell>
          <cell r="O199">
            <v>77</v>
          </cell>
          <cell r="P199">
            <v>1347500</v>
          </cell>
        </row>
        <row r="200">
          <cell r="F200">
            <v>0</v>
          </cell>
          <cell r="H200">
            <v>0</v>
          </cell>
          <cell r="J200">
            <v>0</v>
          </cell>
          <cell r="K200">
            <v>0</v>
          </cell>
          <cell r="L200">
            <v>0</v>
          </cell>
          <cell r="M200">
            <v>0</v>
          </cell>
          <cell r="N200">
            <v>0</v>
          </cell>
          <cell r="O200">
            <v>0</v>
          </cell>
          <cell r="P200">
            <v>0</v>
          </cell>
        </row>
        <row r="201">
          <cell r="B201" t="str">
            <v>8KV TERMINATION KIT, HEAT SHRINKABLE TYPE</v>
          </cell>
          <cell r="F201">
            <v>0</v>
          </cell>
          <cell r="H201">
            <v>0</v>
          </cell>
          <cell r="J201">
            <v>0</v>
          </cell>
          <cell r="K201">
            <v>0</v>
          </cell>
          <cell r="L201">
            <v>0</v>
          </cell>
          <cell r="M201">
            <v>0</v>
          </cell>
          <cell r="N201">
            <v>0</v>
          </cell>
          <cell r="O201">
            <v>0</v>
          </cell>
          <cell r="P201">
            <v>0</v>
          </cell>
        </row>
        <row r="202">
          <cell r="A202">
            <v>26</v>
          </cell>
          <cell r="B202" t="str">
            <v xml:space="preserve">    3/C  38 sq.mm </v>
          </cell>
          <cell r="C202">
            <v>8</v>
          </cell>
          <cell r="D202" t="str">
            <v>SET</v>
          </cell>
          <cell r="E202">
            <v>4330</v>
          </cell>
          <cell r="F202">
            <v>34640</v>
          </cell>
          <cell r="H202">
            <v>0</v>
          </cell>
          <cell r="I202">
            <v>5</v>
          </cell>
          <cell r="J202">
            <v>40</v>
          </cell>
          <cell r="K202">
            <v>4330</v>
          </cell>
          <cell r="L202">
            <v>34640</v>
          </cell>
          <cell r="M202">
            <v>0</v>
          </cell>
          <cell r="N202">
            <v>0</v>
          </cell>
          <cell r="O202">
            <v>1400</v>
          </cell>
          <cell r="P202">
            <v>11200</v>
          </cell>
        </row>
        <row r="203">
          <cell r="A203">
            <v>27</v>
          </cell>
          <cell r="B203" t="str">
            <v xml:space="preserve">    3/C  60 sq.mm </v>
          </cell>
          <cell r="C203">
            <v>10</v>
          </cell>
          <cell r="D203" t="str">
            <v>SET</v>
          </cell>
          <cell r="E203">
            <v>4330</v>
          </cell>
          <cell r="F203">
            <v>43300</v>
          </cell>
          <cell r="H203">
            <v>0</v>
          </cell>
          <cell r="I203">
            <v>6</v>
          </cell>
          <cell r="J203">
            <v>60</v>
          </cell>
          <cell r="K203">
            <v>4330</v>
          </cell>
          <cell r="L203">
            <v>43300</v>
          </cell>
          <cell r="M203">
            <v>0</v>
          </cell>
          <cell r="N203">
            <v>0</v>
          </cell>
          <cell r="O203">
            <v>1680</v>
          </cell>
          <cell r="P203">
            <v>16800</v>
          </cell>
        </row>
        <row r="204">
          <cell r="A204">
            <v>28</v>
          </cell>
          <cell r="B204" t="str">
            <v xml:space="preserve">   1/C 100 sq.mm </v>
          </cell>
          <cell r="C204">
            <v>30</v>
          </cell>
          <cell r="D204" t="str">
            <v>SET</v>
          </cell>
          <cell r="E204">
            <v>1170</v>
          </cell>
          <cell r="F204">
            <v>35100</v>
          </cell>
          <cell r="H204">
            <v>0</v>
          </cell>
          <cell r="I204">
            <v>3.5</v>
          </cell>
          <cell r="J204">
            <v>105</v>
          </cell>
          <cell r="K204">
            <v>1170</v>
          </cell>
          <cell r="L204">
            <v>35100</v>
          </cell>
          <cell r="M204">
            <v>0</v>
          </cell>
          <cell r="N204">
            <v>0</v>
          </cell>
          <cell r="O204">
            <v>980</v>
          </cell>
          <cell r="P204">
            <v>29400</v>
          </cell>
        </row>
        <row r="205">
          <cell r="A205">
            <v>29</v>
          </cell>
          <cell r="B205" t="str">
            <v xml:space="preserve">    1/C 200 sq.mm </v>
          </cell>
          <cell r="C205">
            <v>9</v>
          </cell>
          <cell r="D205" t="str">
            <v>SET</v>
          </cell>
          <cell r="E205">
            <v>1550</v>
          </cell>
          <cell r="F205">
            <v>13950</v>
          </cell>
          <cell r="H205">
            <v>0</v>
          </cell>
          <cell r="I205">
            <v>4.5</v>
          </cell>
          <cell r="J205">
            <v>41</v>
          </cell>
          <cell r="K205">
            <v>1550</v>
          </cell>
          <cell r="L205">
            <v>13950</v>
          </cell>
          <cell r="M205">
            <v>0</v>
          </cell>
          <cell r="N205">
            <v>0</v>
          </cell>
          <cell r="O205">
            <v>1260</v>
          </cell>
          <cell r="P205">
            <v>11340</v>
          </cell>
        </row>
        <row r="206">
          <cell r="A206">
            <v>30</v>
          </cell>
          <cell r="B206" t="str">
            <v xml:space="preserve">    1/C 250 sq.mm </v>
          </cell>
          <cell r="C206">
            <v>40</v>
          </cell>
          <cell r="D206" t="str">
            <v>SET</v>
          </cell>
          <cell r="E206">
            <v>1585</v>
          </cell>
          <cell r="F206">
            <v>63400</v>
          </cell>
          <cell r="H206">
            <v>0</v>
          </cell>
          <cell r="I206">
            <v>4.5</v>
          </cell>
          <cell r="J206">
            <v>180</v>
          </cell>
          <cell r="K206">
            <v>1585</v>
          </cell>
          <cell r="L206">
            <v>63400</v>
          </cell>
          <cell r="M206">
            <v>0</v>
          </cell>
          <cell r="N206">
            <v>0</v>
          </cell>
          <cell r="O206">
            <v>1260</v>
          </cell>
          <cell r="P206">
            <v>50400</v>
          </cell>
        </row>
        <row r="207">
          <cell r="F207">
            <v>0</v>
          </cell>
          <cell r="H207">
            <v>0</v>
          </cell>
          <cell r="J207">
            <v>0</v>
          </cell>
          <cell r="K207">
            <v>0</v>
          </cell>
          <cell r="L207">
            <v>0</v>
          </cell>
          <cell r="M207">
            <v>0</v>
          </cell>
          <cell r="N207">
            <v>0</v>
          </cell>
          <cell r="O207">
            <v>0</v>
          </cell>
          <cell r="P207">
            <v>0</v>
          </cell>
        </row>
        <row r="208">
          <cell r="B208" t="str">
            <v xml:space="preserve"> RSG CONDUIT WITH COUPLING, THICK WALL</v>
          </cell>
          <cell r="F208">
            <v>0</v>
          </cell>
          <cell r="H208">
            <v>0</v>
          </cell>
          <cell r="J208">
            <v>0</v>
          </cell>
          <cell r="K208">
            <v>0</v>
          </cell>
          <cell r="L208">
            <v>0</v>
          </cell>
          <cell r="M208">
            <v>0</v>
          </cell>
          <cell r="N208">
            <v>0</v>
          </cell>
          <cell r="O208">
            <v>0</v>
          </cell>
          <cell r="P208">
            <v>0</v>
          </cell>
        </row>
        <row r="209">
          <cell r="B209" t="str">
            <v xml:space="preserve"> (ANSI C80.1 NPT THREADED)</v>
          </cell>
          <cell r="F209">
            <v>0</v>
          </cell>
          <cell r="H209">
            <v>0</v>
          </cell>
          <cell r="J209">
            <v>0</v>
          </cell>
          <cell r="K209">
            <v>0</v>
          </cell>
          <cell r="L209">
            <v>0</v>
          </cell>
          <cell r="M209">
            <v>0</v>
          </cell>
          <cell r="N209">
            <v>0</v>
          </cell>
          <cell r="O209">
            <v>0</v>
          </cell>
          <cell r="P209">
            <v>0</v>
          </cell>
        </row>
        <row r="210">
          <cell r="A210">
            <v>31</v>
          </cell>
          <cell r="B210" t="str">
            <v xml:space="preserve">     1"</v>
          </cell>
          <cell r="C210">
            <v>800</v>
          </cell>
          <cell r="D210" t="str">
            <v>M</v>
          </cell>
          <cell r="E210">
            <v>49</v>
          </cell>
          <cell r="F210">
            <v>39200</v>
          </cell>
          <cell r="H210">
            <v>0</v>
          </cell>
          <cell r="I210">
            <v>0.54</v>
          </cell>
          <cell r="J210">
            <v>432</v>
          </cell>
          <cell r="K210">
            <v>49</v>
          </cell>
          <cell r="L210">
            <v>39200</v>
          </cell>
          <cell r="M210">
            <v>0</v>
          </cell>
          <cell r="N210">
            <v>0</v>
          </cell>
          <cell r="O210">
            <v>151</v>
          </cell>
          <cell r="P210">
            <v>120800</v>
          </cell>
        </row>
        <row r="211">
          <cell r="A211">
            <v>32</v>
          </cell>
          <cell r="B211" t="str">
            <v xml:space="preserve">     2"</v>
          </cell>
          <cell r="C211">
            <v>1000</v>
          </cell>
          <cell r="D211" t="str">
            <v>M</v>
          </cell>
          <cell r="E211">
            <v>105</v>
          </cell>
          <cell r="F211">
            <v>105000</v>
          </cell>
          <cell r="H211">
            <v>0</v>
          </cell>
          <cell r="I211">
            <v>0.98</v>
          </cell>
          <cell r="J211">
            <v>980</v>
          </cell>
          <cell r="K211">
            <v>105</v>
          </cell>
          <cell r="L211">
            <v>105000</v>
          </cell>
          <cell r="M211">
            <v>0</v>
          </cell>
          <cell r="N211">
            <v>0</v>
          </cell>
          <cell r="O211">
            <v>274</v>
          </cell>
          <cell r="P211">
            <v>274000</v>
          </cell>
        </row>
        <row r="212">
          <cell r="A212">
            <v>33</v>
          </cell>
          <cell r="B212" t="str">
            <v xml:space="preserve">     4"</v>
          </cell>
          <cell r="C212">
            <v>350</v>
          </cell>
          <cell r="D212" t="str">
            <v>M</v>
          </cell>
          <cell r="E212">
            <v>343</v>
          </cell>
          <cell r="F212">
            <v>120050</v>
          </cell>
          <cell r="H212">
            <v>0</v>
          </cell>
          <cell r="I212">
            <v>1.85</v>
          </cell>
          <cell r="J212">
            <v>648</v>
          </cell>
          <cell r="K212">
            <v>343</v>
          </cell>
          <cell r="L212">
            <v>120050</v>
          </cell>
          <cell r="M212">
            <v>0</v>
          </cell>
          <cell r="N212">
            <v>0</v>
          </cell>
          <cell r="O212">
            <v>518</v>
          </cell>
          <cell r="P212">
            <v>181300</v>
          </cell>
        </row>
        <row r="213">
          <cell r="A213">
            <v>34</v>
          </cell>
          <cell r="B213" t="str">
            <v xml:space="preserve">     6"</v>
          </cell>
          <cell r="C213">
            <v>50</v>
          </cell>
          <cell r="D213" t="str">
            <v>M</v>
          </cell>
          <cell r="E213">
            <v>840</v>
          </cell>
          <cell r="F213">
            <v>42000</v>
          </cell>
          <cell r="H213">
            <v>0</v>
          </cell>
          <cell r="I213">
            <v>2.72</v>
          </cell>
          <cell r="J213">
            <v>136</v>
          </cell>
          <cell r="K213">
            <v>840</v>
          </cell>
          <cell r="L213">
            <v>42000</v>
          </cell>
          <cell r="M213">
            <v>0</v>
          </cell>
          <cell r="N213">
            <v>0</v>
          </cell>
          <cell r="O213">
            <v>762</v>
          </cell>
          <cell r="P213">
            <v>38100</v>
          </cell>
        </row>
        <row r="214">
          <cell r="E214" t="str">
            <v xml:space="preserve"> </v>
          </cell>
          <cell r="F214">
            <v>0</v>
          </cell>
          <cell r="H214">
            <v>0</v>
          </cell>
          <cell r="J214">
            <v>0</v>
          </cell>
          <cell r="K214">
            <v>0</v>
          </cell>
          <cell r="L214">
            <v>0</v>
          </cell>
          <cell r="M214">
            <v>0</v>
          </cell>
          <cell r="N214">
            <v>0</v>
          </cell>
          <cell r="O214">
            <v>0</v>
          </cell>
          <cell r="P214">
            <v>0</v>
          </cell>
        </row>
        <row r="215">
          <cell r="B215" t="str">
            <v xml:space="preserve"> FLEXIBLE CONDUIT, LIQUID-TIGHT, UA TYPE</v>
          </cell>
          <cell r="F215">
            <v>0</v>
          </cell>
          <cell r="H215">
            <v>0</v>
          </cell>
          <cell r="J215">
            <v>0</v>
          </cell>
          <cell r="K215">
            <v>0</v>
          </cell>
          <cell r="L215">
            <v>0</v>
          </cell>
          <cell r="M215">
            <v>0</v>
          </cell>
          <cell r="N215">
            <v>0</v>
          </cell>
          <cell r="O215">
            <v>0</v>
          </cell>
          <cell r="P215">
            <v>0</v>
          </cell>
        </row>
        <row r="216">
          <cell r="A216">
            <v>35</v>
          </cell>
          <cell r="B216" t="str">
            <v xml:space="preserve">     1", 0.6M LG., W/TWO CONNECTORS</v>
          </cell>
          <cell r="C216">
            <v>20</v>
          </cell>
          <cell r="D216" t="str">
            <v>M</v>
          </cell>
          <cell r="E216">
            <v>191</v>
          </cell>
          <cell r="F216">
            <v>3820</v>
          </cell>
          <cell r="H216">
            <v>0</v>
          </cell>
          <cell r="I216">
            <v>0.64</v>
          </cell>
          <cell r="J216">
            <v>13</v>
          </cell>
          <cell r="K216">
            <v>191</v>
          </cell>
          <cell r="L216">
            <v>3820</v>
          </cell>
          <cell r="M216">
            <v>0</v>
          </cell>
          <cell r="N216">
            <v>0</v>
          </cell>
          <cell r="O216">
            <v>179</v>
          </cell>
          <cell r="P216">
            <v>3580</v>
          </cell>
        </row>
        <row r="217">
          <cell r="A217">
            <v>36</v>
          </cell>
          <cell r="B217" t="str">
            <v xml:space="preserve">    2", 0.6M LG., W/TWO CONNECTORS</v>
          </cell>
          <cell r="C217">
            <v>25</v>
          </cell>
          <cell r="D217" t="str">
            <v>M</v>
          </cell>
          <cell r="E217">
            <v>446</v>
          </cell>
          <cell r="F217">
            <v>11150</v>
          </cell>
          <cell r="H217">
            <v>0</v>
          </cell>
          <cell r="I217">
            <v>1.1599999999999999</v>
          </cell>
          <cell r="J217">
            <v>29</v>
          </cell>
          <cell r="K217">
            <v>446</v>
          </cell>
          <cell r="L217">
            <v>11150</v>
          </cell>
          <cell r="M217">
            <v>0</v>
          </cell>
          <cell r="N217">
            <v>0</v>
          </cell>
          <cell r="O217">
            <v>325</v>
          </cell>
          <cell r="P217">
            <v>8125</v>
          </cell>
        </row>
        <row r="218">
          <cell r="A218">
            <v>37</v>
          </cell>
          <cell r="B218" t="str">
            <v xml:space="preserve">    4", 0.6M LG., W/TWO CONNECTORS</v>
          </cell>
          <cell r="C218">
            <v>20</v>
          </cell>
          <cell r="D218" t="str">
            <v>M</v>
          </cell>
          <cell r="E218">
            <v>1307</v>
          </cell>
          <cell r="F218">
            <v>26140</v>
          </cell>
          <cell r="H218">
            <v>0</v>
          </cell>
          <cell r="I218">
            <v>2.08</v>
          </cell>
          <cell r="J218">
            <v>42</v>
          </cell>
          <cell r="K218">
            <v>1307</v>
          </cell>
          <cell r="L218">
            <v>26140</v>
          </cell>
          <cell r="M218">
            <v>0</v>
          </cell>
          <cell r="N218">
            <v>0</v>
          </cell>
          <cell r="O218">
            <v>582</v>
          </cell>
          <cell r="P218">
            <v>11640</v>
          </cell>
        </row>
        <row r="219">
          <cell r="F219">
            <v>0</v>
          </cell>
          <cell r="H219">
            <v>0</v>
          </cell>
          <cell r="J219">
            <v>0</v>
          </cell>
          <cell r="K219">
            <v>0</v>
          </cell>
          <cell r="L219">
            <v>0</v>
          </cell>
          <cell r="M219">
            <v>0</v>
          </cell>
          <cell r="N219">
            <v>0</v>
          </cell>
          <cell r="O219">
            <v>0</v>
          </cell>
          <cell r="P219">
            <v>0</v>
          </cell>
        </row>
        <row r="220">
          <cell r="A220">
            <v>38</v>
          </cell>
          <cell r="B220" t="str">
            <v xml:space="preserve"> HOT DIPPED GALVANIZED CONDUIT FITTING</v>
          </cell>
          <cell r="C220">
            <v>1</v>
          </cell>
          <cell r="D220" t="str">
            <v>LOT</v>
          </cell>
          <cell r="E220">
            <v>612500</v>
          </cell>
          <cell r="F220">
            <v>612500</v>
          </cell>
          <cell r="H220">
            <v>0</v>
          </cell>
          <cell r="I220">
            <v>658.8</v>
          </cell>
          <cell r="J220">
            <v>659</v>
          </cell>
          <cell r="K220">
            <v>612500</v>
          </cell>
          <cell r="L220">
            <v>612500</v>
          </cell>
          <cell r="M220">
            <v>0</v>
          </cell>
          <cell r="N220">
            <v>0</v>
          </cell>
          <cell r="O220">
            <v>184464</v>
          </cell>
          <cell r="P220">
            <v>184464</v>
          </cell>
        </row>
        <row r="221">
          <cell r="B221" t="str">
            <v xml:space="preserve"> SEALING FITTING, UNION, CLAMP….</v>
          </cell>
          <cell r="F221">
            <v>0</v>
          </cell>
          <cell r="H221">
            <v>0</v>
          </cell>
          <cell r="J221">
            <v>0</v>
          </cell>
          <cell r="K221">
            <v>0</v>
          </cell>
          <cell r="L221">
            <v>0</v>
          </cell>
          <cell r="M221">
            <v>0</v>
          </cell>
          <cell r="N221">
            <v>0</v>
          </cell>
          <cell r="O221">
            <v>0</v>
          </cell>
          <cell r="P221">
            <v>0</v>
          </cell>
        </row>
        <row r="222">
          <cell r="F222">
            <v>0</v>
          </cell>
          <cell r="H222">
            <v>0</v>
          </cell>
          <cell r="J222">
            <v>0</v>
          </cell>
          <cell r="K222">
            <v>0</v>
          </cell>
          <cell r="L222">
            <v>0</v>
          </cell>
          <cell r="M222">
            <v>0</v>
          </cell>
          <cell r="N222">
            <v>0</v>
          </cell>
          <cell r="O222">
            <v>0</v>
          </cell>
          <cell r="P222">
            <v>0</v>
          </cell>
        </row>
        <row r="223">
          <cell r="A223">
            <v>39</v>
          </cell>
          <cell r="B223" t="str">
            <v xml:space="preserve"> HOT DIPPED GALVANIZED STEEL SUPPORT, FOR CONDUIT</v>
          </cell>
          <cell r="C223">
            <v>1100</v>
          </cell>
          <cell r="D223" t="str">
            <v>KG</v>
          </cell>
          <cell r="E223">
            <v>20</v>
          </cell>
          <cell r="F223">
            <v>22000</v>
          </cell>
          <cell r="H223">
            <v>0</v>
          </cell>
          <cell r="I223">
            <v>0.15</v>
          </cell>
          <cell r="J223">
            <v>165</v>
          </cell>
          <cell r="K223">
            <v>20</v>
          </cell>
          <cell r="L223">
            <v>22000</v>
          </cell>
          <cell r="M223">
            <v>0</v>
          </cell>
          <cell r="N223">
            <v>0</v>
          </cell>
          <cell r="O223">
            <v>42</v>
          </cell>
          <cell r="P223">
            <v>46200</v>
          </cell>
        </row>
        <row r="224">
          <cell r="F224">
            <v>0</v>
          </cell>
          <cell r="H224">
            <v>0</v>
          </cell>
          <cell r="J224">
            <v>0</v>
          </cell>
          <cell r="K224">
            <v>0</v>
          </cell>
          <cell r="L224">
            <v>0</v>
          </cell>
          <cell r="M224">
            <v>0</v>
          </cell>
          <cell r="N224">
            <v>0</v>
          </cell>
          <cell r="O224">
            <v>0</v>
          </cell>
          <cell r="P224">
            <v>0</v>
          </cell>
        </row>
        <row r="225">
          <cell r="A225">
            <v>40</v>
          </cell>
          <cell r="B225" t="str">
            <v xml:space="preserve"> PUSH BUTTON  STATION, "START-STOP" TYPE,</v>
          </cell>
          <cell r="C225">
            <v>20</v>
          </cell>
          <cell r="D225" t="str">
            <v>SET</v>
          </cell>
          <cell r="E225">
            <v>3600</v>
          </cell>
          <cell r="F225">
            <v>72000</v>
          </cell>
          <cell r="H225">
            <v>0</v>
          </cell>
          <cell r="I225">
            <v>6</v>
          </cell>
          <cell r="J225">
            <v>120</v>
          </cell>
          <cell r="K225">
            <v>3600</v>
          </cell>
          <cell r="L225">
            <v>72000</v>
          </cell>
          <cell r="M225">
            <v>0</v>
          </cell>
          <cell r="N225">
            <v>0</v>
          </cell>
          <cell r="O225">
            <v>1680</v>
          </cell>
          <cell r="P225">
            <v>33600</v>
          </cell>
        </row>
        <row r="226">
          <cell r="B226" t="str">
            <v xml:space="preserve"> FOR CLASS 1, DIV. 2 GROUP D, NEMA-4X</v>
          </cell>
          <cell r="F226">
            <v>0</v>
          </cell>
          <cell r="H226">
            <v>0</v>
          </cell>
          <cell r="J226">
            <v>0</v>
          </cell>
          <cell r="K226">
            <v>0</v>
          </cell>
          <cell r="L226">
            <v>0</v>
          </cell>
          <cell r="M226">
            <v>0</v>
          </cell>
          <cell r="N226">
            <v>0</v>
          </cell>
          <cell r="O226">
            <v>0</v>
          </cell>
          <cell r="P226">
            <v>0</v>
          </cell>
        </row>
        <row r="227">
          <cell r="F227">
            <v>0</v>
          </cell>
          <cell r="H227">
            <v>0</v>
          </cell>
          <cell r="J227">
            <v>0</v>
          </cell>
          <cell r="K227">
            <v>0</v>
          </cell>
          <cell r="L227">
            <v>0</v>
          </cell>
          <cell r="M227">
            <v>0</v>
          </cell>
          <cell r="N227">
            <v>0</v>
          </cell>
          <cell r="O227">
            <v>0</v>
          </cell>
          <cell r="P227">
            <v>0</v>
          </cell>
        </row>
        <row r="228">
          <cell r="A228">
            <v>41</v>
          </cell>
          <cell r="B228" t="str">
            <v xml:space="preserve"> PUSH BUTTON  STATION, "START-STOP" TYPE, WITH LAMP x 1PC</v>
          </cell>
          <cell r="C228">
            <v>12</v>
          </cell>
          <cell r="D228" t="str">
            <v>SET</v>
          </cell>
          <cell r="E228">
            <v>6800</v>
          </cell>
          <cell r="F228">
            <v>81600</v>
          </cell>
          <cell r="H228">
            <v>0</v>
          </cell>
          <cell r="I228">
            <v>7</v>
          </cell>
          <cell r="J228">
            <v>84</v>
          </cell>
          <cell r="K228">
            <v>6800</v>
          </cell>
          <cell r="L228">
            <v>81600</v>
          </cell>
          <cell r="M228">
            <v>0</v>
          </cell>
          <cell r="N228">
            <v>0</v>
          </cell>
          <cell r="O228">
            <v>1960</v>
          </cell>
          <cell r="P228">
            <v>23520</v>
          </cell>
        </row>
        <row r="229">
          <cell r="B229" t="str">
            <v xml:space="preserve"> FOR CLASS 1, DIV. 2 GROUP D, NEMA-4X</v>
          </cell>
          <cell r="F229">
            <v>0</v>
          </cell>
          <cell r="H229">
            <v>0</v>
          </cell>
          <cell r="J229">
            <v>0</v>
          </cell>
          <cell r="K229">
            <v>0</v>
          </cell>
          <cell r="L229">
            <v>0</v>
          </cell>
          <cell r="M229">
            <v>0</v>
          </cell>
          <cell r="N229">
            <v>0</v>
          </cell>
          <cell r="O229">
            <v>0</v>
          </cell>
          <cell r="P229">
            <v>0</v>
          </cell>
        </row>
        <row r="230">
          <cell r="F230">
            <v>0</v>
          </cell>
          <cell r="H230">
            <v>0</v>
          </cell>
          <cell r="J230">
            <v>0</v>
          </cell>
          <cell r="K230">
            <v>0</v>
          </cell>
          <cell r="L230">
            <v>0</v>
          </cell>
          <cell r="M230">
            <v>0</v>
          </cell>
          <cell r="N230">
            <v>0</v>
          </cell>
          <cell r="O230">
            <v>0</v>
          </cell>
          <cell r="P230">
            <v>0</v>
          </cell>
        </row>
        <row r="231">
          <cell r="A231">
            <v>42</v>
          </cell>
          <cell r="B231" t="str">
            <v xml:space="preserve"> PUSH BUTTON  STATION, "START-STOP" TYPE,</v>
          </cell>
          <cell r="C231">
            <v>20</v>
          </cell>
          <cell r="D231" t="str">
            <v>SET</v>
          </cell>
          <cell r="E231">
            <v>2800</v>
          </cell>
          <cell r="F231">
            <v>56000</v>
          </cell>
          <cell r="H231">
            <v>0</v>
          </cell>
          <cell r="I231">
            <v>5</v>
          </cell>
          <cell r="J231">
            <v>100</v>
          </cell>
          <cell r="K231">
            <v>2800</v>
          </cell>
          <cell r="L231">
            <v>56000</v>
          </cell>
          <cell r="M231">
            <v>0</v>
          </cell>
          <cell r="N231">
            <v>0</v>
          </cell>
          <cell r="O231">
            <v>1400</v>
          </cell>
          <cell r="P231">
            <v>28000</v>
          </cell>
        </row>
        <row r="232">
          <cell r="B232" t="str">
            <v xml:space="preserve"> WEATHER PROOF, NEMA-4X</v>
          </cell>
          <cell r="F232">
            <v>0</v>
          </cell>
          <cell r="H232">
            <v>0</v>
          </cell>
          <cell r="J232">
            <v>0</v>
          </cell>
          <cell r="K232">
            <v>0</v>
          </cell>
          <cell r="L232">
            <v>0</v>
          </cell>
          <cell r="M232">
            <v>0</v>
          </cell>
          <cell r="N232">
            <v>0</v>
          </cell>
          <cell r="O232">
            <v>0</v>
          </cell>
          <cell r="P232">
            <v>0</v>
          </cell>
        </row>
        <row r="233">
          <cell r="F233">
            <v>0</v>
          </cell>
          <cell r="H233">
            <v>0</v>
          </cell>
          <cell r="J233">
            <v>0</v>
          </cell>
          <cell r="K233">
            <v>0</v>
          </cell>
          <cell r="L233">
            <v>0</v>
          </cell>
          <cell r="M233">
            <v>0</v>
          </cell>
          <cell r="N233">
            <v>0</v>
          </cell>
          <cell r="O233">
            <v>0</v>
          </cell>
          <cell r="P233">
            <v>0</v>
          </cell>
        </row>
        <row r="234">
          <cell r="A234">
            <v>43</v>
          </cell>
          <cell r="B234" t="str">
            <v xml:space="preserve"> HOT DIPPED GALVANIZED STEEL SUPPORT, </v>
          </cell>
          <cell r="C234">
            <v>780</v>
          </cell>
          <cell r="D234" t="str">
            <v>KG</v>
          </cell>
          <cell r="E234">
            <v>20</v>
          </cell>
          <cell r="F234">
            <v>15600</v>
          </cell>
          <cell r="H234">
            <v>0</v>
          </cell>
          <cell r="I234">
            <v>0.15</v>
          </cell>
          <cell r="J234">
            <v>117</v>
          </cell>
          <cell r="K234">
            <v>20</v>
          </cell>
          <cell r="L234">
            <v>15600</v>
          </cell>
          <cell r="M234">
            <v>0</v>
          </cell>
          <cell r="N234">
            <v>0</v>
          </cell>
          <cell r="O234">
            <v>42</v>
          </cell>
          <cell r="P234">
            <v>32760</v>
          </cell>
        </row>
        <row r="235">
          <cell r="B235" t="str">
            <v xml:space="preserve"> 1.5M(H) X 52SET FOR PUSH BUTTON STATION</v>
          </cell>
          <cell r="F235">
            <v>0</v>
          </cell>
          <cell r="H235">
            <v>0</v>
          </cell>
          <cell r="J235">
            <v>0</v>
          </cell>
          <cell r="K235">
            <v>0</v>
          </cell>
          <cell r="L235">
            <v>0</v>
          </cell>
          <cell r="M235">
            <v>0</v>
          </cell>
          <cell r="N235">
            <v>0</v>
          </cell>
          <cell r="O235">
            <v>0</v>
          </cell>
          <cell r="P235">
            <v>0</v>
          </cell>
        </row>
        <row r="236">
          <cell r="F236">
            <v>0</v>
          </cell>
          <cell r="H236">
            <v>0</v>
          </cell>
          <cell r="J236">
            <v>0</v>
          </cell>
          <cell r="K236">
            <v>0</v>
          </cell>
          <cell r="L236">
            <v>0</v>
          </cell>
          <cell r="M236">
            <v>0</v>
          </cell>
          <cell r="N236">
            <v>0</v>
          </cell>
          <cell r="O236">
            <v>0</v>
          </cell>
          <cell r="P236">
            <v>0</v>
          </cell>
        </row>
        <row r="237">
          <cell r="A237">
            <v>44</v>
          </cell>
          <cell r="B237" t="str">
            <v>SMALL FOUNDATION FOR PUSH BUTTON STATION</v>
          </cell>
          <cell r="C237">
            <v>52</v>
          </cell>
          <cell r="D237" t="str">
            <v>SET</v>
          </cell>
          <cell r="E237">
            <v>1000</v>
          </cell>
          <cell r="F237">
            <v>52000</v>
          </cell>
          <cell r="H237">
            <v>0</v>
          </cell>
          <cell r="J237">
            <v>0</v>
          </cell>
          <cell r="K237">
            <v>1000</v>
          </cell>
          <cell r="L237">
            <v>52000</v>
          </cell>
          <cell r="M237">
            <v>0</v>
          </cell>
          <cell r="N237">
            <v>0</v>
          </cell>
          <cell r="O237">
            <v>0</v>
          </cell>
          <cell r="P237">
            <v>0</v>
          </cell>
        </row>
        <row r="238">
          <cell r="F238">
            <v>0</v>
          </cell>
          <cell r="H238">
            <v>0</v>
          </cell>
          <cell r="J238">
            <v>0</v>
          </cell>
          <cell r="K238">
            <v>0</v>
          </cell>
          <cell r="L238">
            <v>0</v>
          </cell>
          <cell r="M238">
            <v>0</v>
          </cell>
          <cell r="N238">
            <v>0</v>
          </cell>
          <cell r="O238">
            <v>0</v>
          </cell>
          <cell r="P238">
            <v>0</v>
          </cell>
        </row>
        <row r="239">
          <cell r="B239" t="str">
            <v xml:space="preserve"> CABLE TRAY, LADDER TYPE H.D. GALV. STEEL</v>
          </cell>
          <cell r="F239">
            <v>0</v>
          </cell>
          <cell r="H239">
            <v>0</v>
          </cell>
          <cell r="J239">
            <v>0</v>
          </cell>
          <cell r="K239">
            <v>0</v>
          </cell>
          <cell r="L239">
            <v>0</v>
          </cell>
          <cell r="M239">
            <v>0</v>
          </cell>
          <cell r="N239">
            <v>0</v>
          </cell>
          <cell r="O239">
            <v>0</v>
          </cell>
          <cell r="P239">
            <v>0</v>
          </cell>
        </row>
        <row r="240">
          <cell r="B240" t="str">
            <v xml:space="preserve"> W/ ANODIC TREATMENT &amp; EXPOSY COATING(50u)</v>
          </cell>
          <cell r="F240">
            <v>0</v>
          </cell>
          <cell r="H240">
            <v>0</v>
          </cell>
          <cell r="J240">
            <v>0</v>
          </cell>
          <cell r="K240">
            <v>0</v>
          </cell>
          <cell r="L240">
            <v>0</v>
          </cell>
          <cell r="M240">
            <v>0</v>
          </cell>
          <cell r="N240">
            <v>0</v>
          </cell>
          <cell r="O240">
            <v>0</v>
          </cell>
          <cell r="P240">
            <v>0</v>
          </cell>
        </row>
        <row r="241">
          <cell r="B241" t="str">
            <v xml:space="preserve"> STRAIGHT SECTION, </v>
          </cell>
          <cell r="F241">
            <v>0</v>
          </cell>
          <cell r="H241">
            <v>0</v>
          </cell>
          <cell r="J241">
            <v>0</v>
          </cell>
          <cell r="K241">
            <v>0</v>
          </cell>
          <cell r="L241">
            <v>0</v>
          </cell>
          <cell r="M241">
            <v>0</v>
          </cell>
          <cell r="N241">
            <v>0</v>
          </cell>
          <cell r="O241">
            <v>0</v>
          </cell>
          <cell r="P241">
            <v>0</v>
          </cell>
        </row>
        <row r="242">
          <cell r="A242">
            <v>45</v>
          </cell>
          <cell r="B242" t="str">
            <v xml:space="preserve"> 300 mm  WIDE x 100 mm H</v>
          </cell>
          <cell r="C242">
            <v>230</v>
          </cell>
          <cell r="D242" t="str">
            <v>M</v>
          </cell>
          <cell r="E242">
            <v>328</v>
          </cell>
          <cell r="F242">
            <v>75440</v>
          </cell>
          <cell r="H242">
            <v>0</v>
          </cell>
          <cell r="I242">
            <v>0.74</v>
          </cell>
          <cell r="J242">
            <v>170</v>
          </cell>
          <cell r="K242">
            <v>328</v>
          </cell>
          <cell r="L242">
            <v>75440</v>
          </cell>
          <cell r="M242">
            <v>0</v>
          </cell>
          <cell r="N242">
            <v>0</v>
          </cell>
          <cell r="O242">
            <v>207</v>
          </cell>
          <cell r="P242">
            <v>47610</v>
          </cell>
        </row>
        <row r="243">
          <cell r="A243">
            <v>46</v>
          </cell>
          <cell r="B243" t="str">
            <v xml:space="preserve"> 600 mm WIDE x 100 mm HIGH</v>
          </cell>
          <cell r="C243">
            <v>400</v>
          </cell>
          <cell r="D243" t="str">
            <v>M</v>
          </cell>
          <cell r="E243">
            <v>380</v>
          </cell>
          <cell r="F243">
            <v>152000</v>
          </cell>
          <cell r="H243">
            <v>0</v>
          </cell>
          <cell r="I243">
            <v>0.84</v>
          </cell>
          <cell r="J243">
            <v>336</v>
          </cell>
          <cell r="K243">
            <v>380</v>
          </cell>
          <cell r="L243">
            <v>152000</v>
          </cell>
          <cell r="M243">
            <v>0</v>
          </cell>
          <cell r="N243">
            <v>0</v>
          </cell>
          <cell r="O243">
            <v>235</v>
          </cell>
          <cell r="P243">
            <v>94000</v>
          </cell>
        </row>
        <row r="244">
          <cell r="A244">
            <v>47</v>
          </cell>
          <cell r="B244" t="str">
            <v xml:space="preserve"> 1000 mm WIDE x 100 mm HIGH</v>
          </cell>
          <cell r="C244">
            <v>160</v>
          </cell>
          <cell r="D244" t="str">
            <v>M</v>
          </cell>
          <cell r="E244">
            <v>450</v>
          </cell>
          <cell r="F244">
            <v>72000</v>
          </cell>
          <cell r="H244">
            <v>0</v>
          </cell>
          <cell r="I244">
            <v>1</v>
          </cell>
          <cell r="J244">
            <v>160</v>
          </cell>
          <cell r="K244">
            <v>450</v>
          </cell>
          <cell r="L244">
            <v>72000</v>
          </cell>
          <cell r="M244">
            <v>0</v>
          </cell>
          <cell r="N244">
            <v>0</v>
          </cell>
          <cell r="O244">
            <v>280</v>
          </cell>
          <cell r="P244">
            <v>44800</v>
          </cell>
        </row>
        <row r="245">
          <cell r="F245">
            <v>0</v>
          </cell>
          <cell r="H245">
            <v>0</v>
          </cell>
          <cell r="J245">
            <v>0</v>
          </cell>
          <cell r="K245">
            <v>0</v>
          </cell>
          <cell r="L245">
            <v>0</v>
          </cell>
          <cell r="M245">
            <v>0</v>
          </cell>
          <cell r="N245">
            <v>0</v>
          </cell>
          <cell r="O245">
            <v>0</v>
          </cell>
          <cell r="P245">
            <v>0</v>
          </cell>
        </row>
        <row r="246">
          <cell r="A246">
            <v>48</v>
          </cell>
          <cell r="B246" t="str">
            <v xml:space="preserve"> CABLE TRAY COVER, H.D. GALV. STEEL</v>
          </cell>
          <cell r="C246">
            <v>150</v>
          </cell>
          <cell r="D246" t="str">
            <v>M</v>
          </cell>
          <cell r="E246">
            <v>328</v>
          </cell>
          <cell r="F246">
            <v>49200</v>
          </cell>
          <cell r="H246">
            <v>0</v>
          </cell>
          <cell r="I246">
            <v>0.6</v>
          </cell>
          <cell r="J246">
            <v>90</v>
          </cell>
          <cell r="K246">
            <v>328</v>
          </cell>
          <cell r="L246">
            <v>49200</v>
          </cell>
          <cell r="M246">
            <v>0</v>
          </cell>
          <cell r="N246">
            <v>0</v>
          </cell>
          <cell r="O246">
            <v>168</v>
          </cell>
          <cell r="P246">
            <v>25200</v>
          </cell>
        </row>
        <row r="247">
          <cell r="B247" t="str">
            <v xml:space="preserve"> W/ ANODIC TREATMENT &amp; EXPOSY COATING(50u)</v>
          </cell>
          <cell r="F247">
            <v>0</v>
          </cell>
          <cell r="H247">
            <v>0</v>
          </cell>
          <cell r="J247">
            <v>0</v>
          </cell>
          <cell r="K247">
            <v>0</v>
          </cell>
          <cell r="L247">
            <v>0</v>
          </cell>
          <cell r="M247">
            <v>0</v>
          </cell>
          <cell r="N247">
            <v>0</v>
          </cell>
          <cell r="O247">
            <v>0</v>
          </cell>
          <cell r="P247">
            <v>0</v>
          </cell>
        </row>
        <row r="248">
          <cell r="B248" t="str">
            <v xml:space="preserve"> STRAIGHT SECTION, 600 mm WIDE</v>
          </cell>
          <cell r="F248">
            <v>0</v>
          </cell>
          <cell r="H248">
            <v>0</v>
          </cell>
          <cell r="J248">
            <v>0</v>
          </cell>
          <cell r="K248">
            <v>0</v>
          </cell>
          <cell r="L248">
            <v>0</v>
          </cell>
          <cell r="M248">
            <v>0</v>
          </cell>
          <cell r="N248">
            <v>0</v>
          </cell>
          <cell r="O248">
            <v>0</v>
          </cell>
          <cell r="P248">
            <v>0</v>
          </cell>
        </row>
        <row r="249">
          <cell r="F249">
            <v>0</v>
          </cell>
          <cell r="H249">
            <v>0</v>
          </cell>
          <cell r="J249">
            <v>0</v>
          </cell>
          <cell r="K249">
            <v>0</v>
          </cell>
          <cell r="L249">
            <v>0</v>
          </cell>
          <cell r="M249">
            <v>0</v>
          </cell>
          <cell r="N249">
            <v>0</v>
          </cell>
          <cell r="O249">
            <v>0</v>
          </cell>
          <cell r="P249">
            <v>0</v>
          </cell>
        </row>
        <row r="250">
          <cell r="A250">
            <v>49</v>
          </cell>
          <cell r="B250" t="str">
            <v xml:space="preserve"> CABLE TRAY FITTINGS &amp; ACCESSORIES</v>
          </cell>
          <cell r="C250">
            <v>1</v>
          </cell>
          <cell r="D250" t="str">
            <v>LOT</v>
          </cell>
          <cell r="E250">
            <v>174320</v>
          </cell>
          <cell r="F250">
            <v>174320</v>
          </cell>
          <cell r="H250">
            <v>0</v>
          </cell>
          <cell r="I250">
            <v>113.39999999999999</v>
          </cell>
          <cell r="J250">
            <v>113</v>
          </cell>
          <cell r="K250">
            <v>174320</v>
          </cell>
          <cell r="L250">
            <v>174320</v>
          </cell>
          <cell r="M250">
            <v>0</v>
          </cell>
          <cell r="N250">
            <v>0</v>
          </cell>
          <cell r="O250">
            <v>31752</v>
          </cell>
          <cell r="P250">
            <v>31752</v>
          </cell>
        </row>
        <row r="251">
          <cell r="F251">
            <v>0</v>
          </cell>
          <cell r="H251">
            <v>0</v>
          </cell>
          <cell r="J251">
            <v>0</v>
          </cell>
          <cell r="K251">
            <v>0</v>
          </cell>
          <cell r="L251">
            <v>0</v>
          </cell>
          <cell r="M251">
            <v>0</v>
          </cell>
          <cell r="N251">
            <v>0</v>
          </cell>
          <cell r="O251">
            <v>0</v>
          </cell>
          <cell r="P251">
            <v>0</v>
          </cell>
        </row>
        <row r="252">
          <cell r="A252">
            <v>50</v>
          </cell>
          <cell r="B252" t="str">
            <v xml:space="preserve"> CABLE TRAY SUPPORT(IN TRENCH), HOT DIPPED GALVAN.</v>
          </cell>
          <cell r="C252">
            <v>3950</v>
          </cell>
          <cell r="D252" t="str">
            <v>KG</v>
          </cell>
          <cell r="E252">
            <v>20</v>
          </cell>
          <cell r="F252">
            <v>79000</v>
          </cell>
          <cell r="H252">
            <v>0</v>
          </cell>
          <cell r="I252">
            <v>0.15</v>
          </cell>
          <cell r="J252">
            <v>593</v>
          </cell>
          <cell r="K252">
            <v>20</v>
          </cell>
          <cell r="L252">
            <v>79000</v>
          </cell>
          <cell r="M252">
            <v>0</v>
          </cell>
          <cell r="N252">
            <v>0</v>
          </cell>
          <cell r="O252">
            <v>42</v>
          </cell>
          <cell r="P252">
            <v>165900</v>
          </cell>
        </row>
        <row r="253">
          <cell r="F253">
            <v>0</v>
          </cell>
          <cell r="H253">
            <v>0</v>
          </cell>
          <cell r="J253">
            <v>0</v>
          </cell>
          <cell r="K253">
            <v>0</v>
          </cell>
          <cell r="L253">
            <v>0</v>
          </cell>
          <cell r="M253">
            <v>0</v>
          </cell>
          <cell r="N253">
            <v>0</v>
          </cell>
          <cell r="O253">
            <v>0</v>
          </cell>
          <cell r="P253">
            <v>0</v>
          </cell>
        </row>
        <row r="254">
          <cell r="A254">
            <v>51</v>
          </cell>
          <cell r="B254" t="str">
            <v>POOLING BOX, OUTDOOR TYPE</v>
          </cell>
          <cell r="C254">
            <v>6</v>
          </cell>
          <cell r="D254" t="str">
            <v>SET</v>
          </cell>
          <cell r="E254">
            <v>80000</v>
          </cell>
          <cell r="F254">
            <v>480000</v>
          </cell>
          <cell r="H254">
            <v>0</v>
          </cell>
          <cell r="I254">
            <v>50</v>
          </cell>
          <cell r="J254">
            <v>300</v>
          </cell>
          <cell r="K254">
            <v>80000</v>
          </cell>
          <cell r="L254">
            <v>480000</v>
          </cell>
          <cell r="M254">
            <v>0</v>
          </cell>
          <cell r="N254">
            <v>0</v>
          </cell>
          <cell r="O254">
            <v>14000</v>
          </cell>
          <cell r="P254">
            <v>84000</v>
          </cell>
        </row>
        <row r="255">
          <cell r="B255" t="str">
            <v>HOT DIPPED GALVANIZED STEEL, W/ PAINTING</v>
          </cell>
          <cell r="F255">
            <v>0</v>
          </cell>
          <cell r="H255">
            <v>0</v>
          </cell>
          <cell r="J255">
            <v>0</v>
          </cell>
          <cell r="K255">
            <v>0</v>
          </cell>
          <cell r="L255">
            <v>0</v>
          </cell>
          <cell r="M255">
            <v>0</v>
          </cell>
          <cell r="N255">
            <v>0</v>
          </cell>
          <cell r="O255">
            <v>0</v>
          </cell>
          <cell r="P255">
            <v>0</v>
          </cell>
        </row>
        <row r="256">
          <cell r="B256" t="str">
            <v xml:space="preserve"> 3000(L)x1600(D)x2200(H)MM., W/ DOORS</v>
          </cell>
          <cell r="F256">
            <v>0</v>
          </cell>
          <cell r="H256">
            <v>0</v>
          </cell>
          <cell r="J256">
            <v>0</v>
          </cell>
          <cell r="K256">
            <v>0</v>
          </cell>
          <cell r="L256">
            <v>0</v>
          </cell>
          <cell r="M256">
            <v>0</v>
          </cell>
          <cell r="N256">
            <v>0</v>
          </cell>
          <cell r="O256">
            <v>0</v>
          </cell>
          <cell r="P256">
            <v>0</v>
          </cell>
        </row>
        <row r="257">
          <cell r="F257">
            <v>0</v>
          </cell>
          <cell r="H257">
            <v>0</v>
          </cell>
          <cell r="J257">
            <v>0</v>
          </cell>
          <cell r="K257">
            <v>0</v>
          </cell>
          <cell r="L257">
            <v>0</v>
          </cell>
          <cell r="M257">
            <v>0</v>
          </cell>
          <cell r="N257">
            <v>0</v>
          </cell>
          <cell r="O257">
            <v>0</v>
          </cell>
          <cell r="P257">
            <v>0</v>
          </cell>
        </row>
        <row r="258">
          <cell r="A258">
            <v>52</v>
          </cell>
          <cell r="B258" t="str">
            <v xml:space="preserve">JUNCTION BOX, INDOOR TYPE, </v>
          </cell>
          <cell r="C258">
            <v>3</v>
          </cell>
          <cell r="D258" t="str">
            <v>SET</v>
          </cell>
          <cell r="E258">
            <v>16000</v>
          </cell>
          <cell r="F258">
            <v>48000</v>
          </cell>
          <cell r="H258">
            <v>0</v>
          </cell>
          <cell r="I258">
            <v>15</v>
          </cell>
          <cell r="J258">
            <v>45</v>
          </cell>
          <cell r="K258">
            <v>16000</v>
          </cell>
          <cell r="L258">
            <v>48000</v>
          </cell>
          <cell r="M258">
            <v>0</v>
          </cell>
          <cell r="N258">
            <v>0</v>
          </cell>
          <cell r="O258">
            <v>4200</v>
          </cell>
          <cell r="P258">
            <v>12600</v>
          </cell>
        </row>
        <row r="259">
          <cell r="B259" t="str">
            <v>W/ TB.(FOR 2.0MM. WIRE) X 200P</v>
          </cell>
          <cell r="F259">
            <v>0</v>
          </cell>
          <cell r="H259">
            <v>0</v>
          </cell>
          <cell r="J259">
            <v>0</v>
          </cell>
          <cell r="K259">
            <v>0</v>
          </cell>
          <cell r="L259">
            <v>0</v>
          </cell>
          <cell r="M259">
            <v>0</v>
          </cell>
          <cell r="N259">
            <v>0</v>
          </cell>
          <cell r="O259">
            <v>0</v>
          </cell>
          <cell r="P259">
            <v>0</v>
          </cell>
        </row>
        <row r="260">
          <cell r="F260">
            <v>0</v>
          </cell>
          <cell r="H260">
            <v>0</v>
          </cell>
          <cell r="J260">
            <v>0</v>
          </cell>
          <cell r="K260">
            <v>0</v>
          </cell>
          <cell r="L260">
            <v>0</v>
          </cell>
          <cell r="M260">
            <v>0</v>
          </cell>
          <cell r="N260">
            <v>0</v>
          </cell>
          <cell r="O260">
            <v>0</v>
          </cell>
          <cell r="P260">
            <v>0</v>
          </cell>
        </row>
        <row r="261">
          <cell r="A261">
            <v>53</v>
          </cell>
          <cell r="B261" t="str">
            <v xml:space="preserve"> MISCELLANEOUS MATERIALS</v>
          </cell>
          <cell r="C261">
            <v>1</v>
          </cell>
          <cell r="D261" t="str">
            <v>LOT</v>
          </cell>
          <cell r="E261">
            <v>677772</v>
          </cell>
          <cell r="F261">
            <v>677772</v>
          </cell>
          <cell r="H261">
            <v>0</v>
          </cell>
          <cell r="I261">
            <v>963.71999999999991</v>
          </cell>
          <cell r="J261">
            <v>964</v>
          </cell>
          <cell r="K261">
            <v>677772</v>
          </cell>
          <cell r="L261">
            <v>677772</v>
          </cell>
          <cell r="M261">
            <v>0</v>
          </cell>
          <cell r="N261">
            <v>0</v>
          </cell>
          <cell r="O261">
            <v>269842</v>
          </cell>
          <cell r="P261">
            <v>269842</v>
          </cell>
        </row>
        <row r="262">
          <cell r="F262">
            <v>0</v>
          </cell>
          <cell r="H262">
            <v>0</v>
          </cell>
          <cell r="J262">
            <v>0</v>
          </cell>
          <cell r="K262">
            <v>0</v>
          </cell>
          <cell r="L262">
            <v>0</v>
          </cell>
          <cell r="M262">
            <v>0</v>
          </cell>
          <cell r="N262">
            <v>0</v>
          </cell>
          <cell r="O262">
            <v>0</v>
          </cell>
          <cell r="P262">
            <v>0</v>
          </cell>
        </row>
        <row r="263">
          <cell r="B263" t="str">
            <v>SUB-TOTAL : (B)</v>
          </cell>
          <cell r="F263">
            <v>23270172</v>
          </cell>
          <cell r="H263">
            <v>0</v>
          </cell>
          <cell r="J263">
            <v>33088</v>
          </cell>
          <cell r="K263">
            <v>0</v>
          </cell>
          <cell r="L263">
            <v>23270172</v>
          </cell>
          <cell r="M263">
            <v>0</v>
          </cell>
          <cell r="N263">
            <v>0</v>
          </cell>
          <cell r="O263">
            <v>0</v>
          </cell>
          <cell r="P263">
            <v>9262383</v>
          </cell>
        </row>
        <row r="264">
          <cell r="F264">
            <v>0</v>
          </cell>
          <cell r="H264">
            <v>0</v>
          </cell>
          <cell r="J264">
            <v>0</v>
          </cell>
          <cell r="K264">
            <v>0</v>
          </cell>
          <cell r="L264">
            <v>0</v>
          </cell>
          <cell r="M264">
            <v>0</v>
          </cell>
          <cell r="N264">
            <v>0</v>
          </cell>
          <cell r="O264">
            <v>0</v>
          </cell>
          <cell r="P264">
            <v>0</v>
          </cell>
        </row>
        <row r="265">
          <cell r="F265">
            <v>0</v>
          </cell>
          <cell r="H265">
            <v>0</v>
          </cell>
          <cell r="J265">
            <v>0</v>
          </cell>
          <cell r="K265">
            <v>0</v>
          </cell>
          <cell r="L265">
            <v>0</v>
          </cell>
          <cell r="M265">
            <v>0</v>
          </cell>
          <cell r="N265">
            <v>0</v>
          </cell>
          <cell r="O265">
            <v>0</v>
          </cell>
          <cell r="P265">
            <v>0</v>
          </cell>
        </row>
        <row r="266">
          <cell r="F266">
            <v>0</v>
          </cell>
          <cell r="H266">
            <v>0</v>
          </cell>
          <cell r="J266">
            <v>0</v>
          </cell>
          <cell r="K266">
            <v>0</v>
          </cell>
          <cell r="L266">
            <v>0</v>
          </cell>
          <cell r="M266">
            <v>0</v>
          </cell>
          <cell r="N266">
            <v>0</v>
          </cell>
          <cell r="O266">
            <v>0</v>
          </cell>
          <cell r="P266">
            <v>0</v>
          </cell>
        </row>
        <row r="267">
          <cell r="A267" t="str">
            <v xml:space="preserve">  C.</v>
          </cell>
          <cell r="B267" t="str">
            <v xml:space="preserve"> LIGHTING SYSTEM(所有燈具皆包括燈管或燈泡)</v>
          </cell>
          <cell r="F267">
            <v>0</v>
          </cell>
          <cell r="H267">
            <v>0</v>
          </cell>
          <cell r="J267">
            <v>0</v>
          </cell>
          <cell r="K267">
            <v>0</v>
          </cell>
          <cell r="L267">
            <v>0</v>
          </cell>
          <cell r="M267">
            <v>0</v>
          </cell>
          <cell r="N267">
            <v>0</v>
          </cell>
          <cell r="O267">
            <v>0</v>
          </cell>
          <cell r="P267">
            <v>0</v>
          </cell>
        </row>
        <row r="268">
          <cell r="A268">
            <v>1</v>
          </cell>
          <cell r="B268" t="str">
            <v xml:space="preserve"> LIGHTING PANEL FOR CLASS 1 DIV.2  GROUP D</v>
          </cell>
          <cell r="C268">
            <v>1</v>
          </cell>
          <cell r="D268" t="str">
            <v>SET</v>
          </cell>
          <cell r="E268">
            <v>144000</v>
          </cell>
          <cell r="F268">
            <v>144000</v>
          </cell>
          <cell r="H268">
            <v>0</v>
          </cell>
          <cell r="I268">
            <v>10</v>
          </cell>
          <cell r="J268">
            <v>10</v>
          </cell>
          <cell r="K268">
            <v>144000</v>
          </cell>
          <cell r="L268">
            <v>144000</v>
          </cell>
          <cell r="M268">
            <v>0</v>
          </cell>
          <cell r="N268">
            <v>0</v>
          </cell>
          <cell r="O268">
            <v>2800</v>
          </cell>
          <cell r="P268">
            <v>2800</v>
          </cell>
        </row>
        <row r="269">
          <cell r="B269" t="str">
            <v xml:space="preserve"> , 3 PHASE 3 WIRE 240V, MAIN 3P30A,BRANCH 2P 20A 6CKT</v>
          </cell>
          <cell r="F269">
            <v>0</v>
          </cell>
          <cell r="H269">
            <v>0</v>
          </cell>
          <cell r="J269">
            <v>0</v>
          </cell>
          <cell r="K269">
            <v>0</v>
          </cell>
          <cell r="L269">
            <v>0</v>
          </cell>
          <cell r="M269">
            <v>0</v>
          </cell>
          <cell r="N269">
            <v>0</v>
          </cell>
          <cell r="O269">
            <v>0</v>
          </cell>
          <cell r="P269">
            <v>0</v>
          </cell>
        </row>
        <row r="270">
          <cell r="A270">
            <v>2</v>
          </cell>
          <cell r="B270" t="str">
            <v xml:space="preserve">LTG. PNL FOR WEATHER-PROOF, 3PHASE 3 WIRE 240V </v>
          </cell>
          <cell r="C270">
            <v>1</v>
          </cell>
          <cell r="D270" t="str">
            <v>SET</v>
          </cell>
          <cell r="E270">
            <v>13000</v>
          </cell>
          <cell r="F270">
            <v>13000</v>
          </cell>
          <cell r="H270">
            <v>0</v>
          </cell>
          <cell r="I270">
            <v>10</v>
          </cell>
          <cell r="J270">
            <v>10</v>
          </cell>
          <cell r="K270">
            <v>13000</v>
          </cell>
          <cell r="L270">
            <v>13000</v>
          </cell>
          <cell r="M270">
            <v>0</v>
          </cell>
          <cell r="N270">
            <v>0</v>
          </cell>
          <cell r="O270">
            <v>2800</v>
          </cell>
          <cell r="P270">
            <v>2800</v>
          </cell>
        </row>
        <row r="271">
          <cell r="B271" t="str">
            <v>MAIN 3P30A,BRANCH 2P 20A 8 CKT</v>
          </cell>
          <cell r="F271">
            <v>0</v>
          </cell>
          <cell r="H271">
            <v>0</v>
          </cell>
          <cell r="J271">
            <v>0</v>
          </cell>
          <cell r="K271">
            <v>0</v>
          </cell>
          <cell r="L271">
            <v>0</v>
          </cell>
          <cell r="M271">
            <v>0</v>
          </cell>
          <cell r="N271">
            <v>0</v>
          </cell>
          <cell r="O271">
            <v>0</v>
          </cell>
          <cell r="P271">
            <v>0</v>
          </cell>
        </row>
        <row r="272">
          <cell r="A272">
            <v>3</v>
          </cell>
          <cell r="B272" t="str">
            <v>LTG. PNL. FOR CLASS 1, DIV.2 GROUP D , 3PHASE 3WIRE</v>
          </cell>
          <cell r="C272">
            <v>1</v>
          </cell>
          <cell r="D272" t="str">
            <v>SET</v>
          </cell>
          <cell r="E272">
            <v>157500</v>
          </cell>
          <cell r="F272">
            <v>157500</v>
          </cell>
          <cell r="H272">
            <v>0</v>
          </cell>
          <cell r="I272">
            <v>10</v>
          </cell>
          <cell r="J272">
            <v>10</v>
          </cell>
          <cell r="K272">
            <v>157500</v>
          </cell>
          <cell r="L272">
            <v>157500</v>
          </cell>
          <cell r="M272">
            <v>0</v>
          </cell>
          <cell r="N272">
            <v>0</v>
          </cell>
          <cell r="O272">
            <v>2800</v>
          </cell>
          <cell r="P272">
            <v>2800</v>
          </cell>
        </row>
        <row r="273">
          <cell r="B273" t="str">
            <v>240V, MAIN 3P50A,BRANCH 2P 20A 10CKT</v>
          </cell>
          <cell r="F273">
            <v>0</v>
          </cell>
          <cell r="H273">
            <v>0</v>
          </cell>
          <cell r="J273">
            <v>0</v>
          </cell>
          <cell r="K273">
            <v>0</v>
          </cell>
          <cell r="L273">
            <v>0</v>
          </cell>
          <cell r="M273">
            <v>0</v>
          </cell>
          <cell r="N273">
            <v>0</v>
          </cell>
          <cell r="O273">
            <v>0</v>
          </cell>
          <cell r="P273">
            <v>0</v>
          </cell>
        </row>
        <row r="274">
          <cell r="A274">
            <v>4</v>
          </cell>
          <cell r="B274" t="str">
            <v>LTG. PNL. FOR WEATHER-PROOF , 3PHASE 3WIRE</v>
          </cell>
          <cell r="C274">
            <v>1</v>
          </cell>
          <cell r="D274" t="str">
            <v>SET</v>
          </cell>
          <cell r="E274">
            <v>11000</v>
          </cell>
          <cell r="F274">
            <v>11000</v>
          </cell>
          <cell r="H274">
            <v>0</v>
          </cell>
          <cell r="I274">
            <v>8</v>
          </cell>
          <cell r="J274">
            <v>8</v>
          </cell>
          <cell r="K274">
            <v>11000</v>
          </cell>
          <cell r="L274">
            <v>11000</v>
          </cell>
          <cell r="M274">
            <v>0</v>
          </cell>
          <cell r="N274">
            <v>0</v>
          </cell>
          <cell r="O274">
            <v>2240</v>
          </cell>
          <cell r="P274">
            <v>2240</v>
          </cell>
        </row>
        <row r="275">
          <cell r="B275" t="str">
            <v>240V, MAIN 3P30A,BRANCH2P 20A 6CKT</v>
          </cell>
          <cell r="F275">
            <v>0</v>
          </cell>
          <cell r="H275">
            <v>0</v>
          </cell>
          <cell r="J275">
            <v>0</v>
          </cell>
          <cell r="K275">
            <v>0</v>
          </cell>
          <cell r="L275">
            <v>0</v>
          </cell>
          <cell r="M275">
            <v>0</v>
          </cell>
          <cell r="N275">
            <v>0</v>
          </cell>
          <cell r="O275">
            <v>0</v>
          </cell>
          <cell r="P275">
            <v>0</v>
          </cell>
        </row>
        <row r="276">
          <cell r="A276">
            <v>5</v>
          </cell>
          <cell r="B276" t="str">
            <v>LTG. PNL. FOR CLASS 1, DIV.2 GROUP D 3 PHASE 3 WIRE</v>
          </cell>
          <cell r="C276">
            <v>1</v>
          </cell>
          <cell r="D276" t="str">
            <v>SET</v>
          </cell>
          <cell r="E276">
            <v>164700</v>
          </cell>
          <cell r="F276">
            <v>164700</v>
          </cell>
          <cell r="H276">
            <v>0</v>
          </cell>
          <cell r="I276">
            <v>8</v>
          </cell>
          <cell r="J276">
            <v>8</v>
          </cell>
          <cell r="K276">
            <v>164700</v>
          </cell>
          <cell r="L276">
            <v>164700</v>
          </cell>
          <cell r="M276">
            <v>0</v>
          </cell>
          <cell r="N276">
            <v>0</v>
          </cell>
          <cell r="O276">
            <v>2240</v>
          </cell>
          <cell r="P276">
            <v>2240</v>
          </cell>
        </row>
        <row r="277">
          <cell r="B277" t="str">
            <v>240V 2P50A 12CKT</v>
          </cell>
          <cell r="F277">
            <v>0</v>
          </cell>
          <cell r="H277">
            <v>0</v>
          </cell>
          <cell r="J277">
            <v>0</v>
          </cell>
          <cell r="K277">
            <v>0</v>
          </cell>
          <cell r="L277">
            <v>0</v>
          </cell>
          <cell r="M277">
            <v>0</v>
          </cell>
          <cell r="N277">
            <v>0</v>
          </cell>
          <cell r="O277">
            <v>0</v>
          </cell>
          <cell r="P277">
            <v>0</v>
          </cell>
        </row>
        <row r="278">
          <cell r="A278">
            <v>6</v>
          </cell>
          <cell r="B278" t="str">
            <v>LTG. PNL. FOR GENERAL PURPOSE 3 PHASE 3 WIRE</v>
          </cell>
          <cell r="C278">
            <v>2</v>
          </cell>
          <cell r="D278" t="str">
            <v>SET</v>
          </cell>
          <cell r="E278">
            <v>12500</v>
          </cell>
          <cell r="F278">
            <v>25000</v>
          </cell>
          <cell r="H278">
            <v>0</v>
          </cell>
          <cell r="I278">
            <v>8</v>
          </cell>
          <cell r="J278">
            <v>16</v>
          </cell>
          <cell r="K278">
            <v>12500</v>
          </cell>
          <cell r="L278">
            <v>25000</v>
          </cell>
          <cell r="M278">
            <v>0</v>
          </cell>
          <cell r="N278">
            <v>0</v>
          </cell>
          <cell r="O278">
            <v>2240</v>
          </cell>
          <cell r="P278">
            <v>4480</v>
          </cell>
        </row>
        <row r="279">
          <cell r="B279" t="str">
            <v>240V MAIN 3P50A,BRANCH 3P20A 6CKT</v>
          </cell>
          <cell r="F279">
            <v>0</v>
          </cell>
          <cell r="H279">
            <v>0</v>
          </cell>
          <cell r="J279">
            <v>0</v>
          </cell>
          <cell r="K279">
            <v>0</v>
          </cell>
          <cell r="L279">
            <v>0</v>
          </cell>
          <cell r="M279">
            <v>0</v>
          </cell>
          <cell r="N279">
            <v>0</v>
          </cell>
          <cell r="O279">
            <v>0</v>
          </cell>
          <cell r="P279">
            <v>0</v>
          </cell>
        </row>
        <row r="280">
          <cell r="A280">
            <v>7</v>
          </cell>
          <cell r="B280" t="str">
            <v>LTG. PNL. FOR GENERAL PURPOSE 3 PHASE 3 WIRE</v>
          </cell>
          <cell r="C280">
            <v>1</v>
          </cell>
          <cell r="D280" t="str">
            <v>SET</v>
          </cell>
          <cell r="E280">
            <v>14500</v>
          </cell>
          <cell r="F280">
            <v>14500</v>
          </cell>
          <cell r="H280">
            <v>0</v>
          </cell>
          <cell r="I280">
            <v>8</v>
          </cell>
          <cell r="J280">
            <v>8</v>
          </cell>
          <cell r="K280">
            <v>14500</v>
          </cell>
          <cell r="L280">
            <v>14500</v>
          </cell>
          <cell r="M280">
            <v>0</v>
          </cell>
          <cell r="N280">
            <v>0</v>
          </cell>
          <cell r="O280">
            <v>2240</v>
          </cell>
          <cell r="P280">
            <v>2240</v>
          </cell>
        </row>
        <row r="281">
          <cell r="B281" t="str">
            <v>240V MAIN 3P70A,BRANCH 3P20A 8CKT</v>
          </cell>
          <cell r="F281">
            <v>0</v>
          </cell>
          <cell r="H281">
            <v>0</v>
          </cell>
          <cell r="J281">
            <v>0</v>
          </cell>
          <cell r="K281">
            <v>0</v>
          </cell>
          <cell r="L281">
            <v>0</v>
          </cell>
          <cell r="M281">
            <v>0</v>
          </cell>
          <cell r="N281">
            <v>0</v>
          </cell>
          <cell r="O281">
            <v>0</v>
          </cell>
          <cell r="P281">
            <v>0</v>
          </cell>
        </row>
        <row r="282">
          <cell r="A282">
            <v>8</v>
          </cell>
          <cell r="B282" t="str">
            <v>CIRCUIT BREAKER AND ENCLOSURE FOR CLASS 1 DIV.2</v>
          </cell>
          <cell r="C282">
            <v>5</v>
          </cell>
          <cell r="D282" t="str">
            <v>SET</v>
          </cell>
          <cell r="E282">
            <v>37800</v>
          </cell>
          <cell r="F282">
            <v>189000</v>
          </cell>
          <cell r="H282">
            <v>0</v>
          </cell>
          <cell r="I282">
            <v>4</v>
          </cell>
          <cell r="J282">
            <v>20</v>
          </cell>
          <cell r="K282">
            <v>37800</v>
          </cell>
          <cell r="L282">
            <v>189000</v>
          </cell>
          <cell r="M282">
            <v>0</v>
          </cell>
          <cell r="N282">
            <v>0</v>
          </cell>
          <cell r="O282">
            <v>1120</v>
          </cell>
          <cell r="P282">
            <v>5600</v>
          </cell>
        </row>
        <row r="283">
          <cell r="B283" t="str">
            <v>GROUP D, 3-POLE 20AMP</v>
          </cell>
          <cell r="F283">
            <v>0</v>
          </cell>
          <cell r="H283">
            <v>0</v>
          </cell>
          <cell r="J283">
            <v>0</v>
          </cell>
          <cell r="K283">
            <v>0</v>
          </cell>
          <cell r="L283">
            <v>0</v>
          </cell>
          <cell r="M283">
            <v>0</v>
          </cell>
          <cell r="N283">
            <v>0</v>
          </cell>
          <cell r="O283">
            <v>0</v>
          </cell>
          <cell r="P283">
            <v>0</v>
          </cell>
        </row>
        <row r="284">
          <cell r="A284">
            <v>9</v>
          </cell>
          <cell r="B284" t="str">
            <v xml:space="preserve">CIRCUIT BREAKER AND ENCLOSURE FOR CLASS 1 DIV.2 </v>
          </cell>
          <cell r="C284">
            <v>1</v>
          </cell>
          <cell r="D284" t="str">
            <v>SET</v>
          </cell>
          <cell r="E284">
            <v>37800</v>
          </cell>
          <cell r="F284">
            <v>37800</v>
          </cell>
          <cell r="H284">
            <v>0</v>
          </cell>
          <cell r="I284">
            <v>4</v>
          </cell>
          <cell r="J284">
            <v>4</v>
          </cell>
          <cell r="K284">
            <v>37800</v>
          </cell>
          <cell r="L284">
            <v>37800</v>
          </cell>
          <cell r="M284">
            <v>0</v>
          </cell>
          <cell r="N284">
            <v>0</v>
          </cell>
          <cell r="O284">
            <v>1120</v>
          </cell>
          <cell r="P284">
            <v>1120</v>
          </cell>
        </row>
        <row r="285">
          <cell r="B285" t="str">
            <v>GROUP D 3-POLE 30AMP</v>
          </cell>
          <cell r="F285">
            <v>0</v>
          </cell>
          <cell r="H285">
            <v>0</v>
          </cell>
          <cell r="J285">
            <v>0</v>
          </cell>
          <cell r="K285">
            <v>0</v>
          </cell>
          <cell r="L285">
            <v>0</v>
          </cell>
          <cell r="M285">
            <v>0</v>
          </cell>
          <cell r="N285">
            <v>0</v>
          </cell>
          <cell r="O285">
            <v>0</v>
          </cell>
          <cell r="P285">
            <v>0</v>
          </cell>
        </row>
        <row r="286">
          <cell r="A286">
            <v>10</v>
          </cell>
          <cell r="B286" t="str">
            <v xml:space="preserve">DRY TYPE TRANSFORMER WITH ENCLOSURE </v>
          </cell>
          <cell r="C286">
            <v>4</v>
          </cell>
          <cell r="D286" t="str">
            <v>SET</v>
          </cell>
          <cell r="E286">
            <v>25000</v>
          </cell>
          <cell r="F286">
            <v>100000</v>
          </cell>
          <cell r="H286">
            <v>0</v>
          </cell>
          <cell r="I286">
            <v>12</v>
          </cell>
          <cell r="J286">
            <v>48</v>
          </cell>
          <cell r="K286">
            <v>25000</v>
          </cell>
          <cell r="L286">
            <v>100000</v>
          </cell>
          <cell r="M286">
            <v>0</v>
          </cell>
          <cell r="N286">
            <v>0</v>
          </cell>
          <cell r="O286">
            <v>3360</v>
          </cell>
          <cell r="P286">
            <v>13440</v>
          </cell>
        </row>
        <row r="287">
          <cell r="B287" t="str">
            <v>3PH 480/240V 15KVA</v>
          </cell>
          <cell r="F287">
            <v>0</v>
          </cell>
          <cell r="H287">
            <v>0</v>
          </cell>
          <cell r="J287">
            <v>0</v>
          </cell>
          <cell r="K287">
            <v>0</v>
          </cell>
          <cell r="L287">
            <v>0</v>
          </cell>
          <cell r="M287">
            <v>0</v>
          </cell>
          <cell r="N287">
            <v>0</v>
          </cell>
          <cell r="O287">
            <v>0</v>
          </cell>
          <cell r="P287">
            <v>0</v>
          </cell>
        </row>
        <row r="288">
          <cell r="A288">
            <v>11</v>
          </cell>
          <cell r="B288" t="str">
            <v xml:space="preserve">DRY TYPE TRANSFORMER WITH ENCLOSURE  </v>
          </cell>
          <cell r="C288">
            <v>1</v>
          </cell>
          <cell r="D288" t="str">
            <v>SET</v>
          </cell>
          <cell r="E288">
            <v>33000</v>
          </cell>
          <cell r="F288">
            <v>33000</v>
          </cell>
          <cell r="H288">
            <v>0</v>
          </cell>
          <cell r="I288">
            <v>16</v>
          </cell>
          <cell r="J288">
            <v>16</v>
          </cell>
          <cell r="K288">
            <v>33000</v>
          </cell>
          <cell r="L288">
            <v>33000</v>
          </cell>
          <cell r="M288">
            <v>0</v>
          </cell>
          <cell r="N288">
            <v>0</v>
          </cell>
          <cell r="O288">
            <v>4480</v>
          </cell>
          <cell r="P288">
            <v>4480</v>
          </cell>
        </row>
        <row r="289">
          <cell r="B289" t="str">
            <v xml:space="preserve"> 3PH 480/240V 25KVA</v>
          </cell>
          <cell r="F289">
            <v>0</v>
          </cell>
          <cell r="H289">
            <v>0</v>
          </cell>
          <cell r="J289">
            <v>0</v>
          </cell>
          <cell r="K289">
            <v>0</v>
          </cell>
          <cell r="L289">
            <v>0</v>
          </cell>
          <cell r="M289">
            <v>0</v>
          </cell>
          <cell r="N289">
            <v>0</v>
          </cell>
          <cell r="O289">
            <v>0</v>
          </cell>
          <cell r="P289">
            <v>0</v>
          </cell>
        </row>
        <row r="290">
          <cell r="A290">
            <v>12</v>
          </cell>
          <cell r="B290" t="str">
            <v xml:space="preserve">DRY TYPE TRANSFORMER WITH ENCLOSURE  </v>
          </cell>
          <cell r="C290">
            <v>1</v>
          </cell>
          <cell r="D290" t="str">
            <v>SET</v>
          </cell>
          <cell r="E290">
            <v>18000</v>
          </cell>
          <cell r="F290">
            <v>18000</v>
          </cell>
          <cell r="H290">
            <v>0</v>
          </cell>
          <cell r="I290">
            <v>6</v>
          </cell>
          <cell r="J290">
            <v>6</v>
          </cell>
          <cell r="K290">
            <v>18000</v>
          </cell>
          <cell r="L290">
            <v>18000</v>
          </cell>
          <cell r="M290">
            <v>0</v>
          </cell>
          <cell r="N290">
            <v>0</v>
          </cell>
          <cell r="O290">
            <v>1680</v>
          </cell>
          <cell r="P290">
            <v>1680</v>
          </cell>
        </row>
        <row r="291">
          <cell r="B291" t="str">
            <v xml:space="preserve"> 3PH 480/240-120V 5KVA</v>
          </cell>
          <cell r="F291">
            <v>0</v>
          </cell>
          <cell r="H291">
            <v>0</v>
          </cell>
          <cell r="J291">
            <v>0</v>
          </cell>
          <cell r="K291">
            <v>0</v>
          </cell>
          <cell r="L291">
            <v>0</v>
          </cell>
          <cell r="M291">
            <v>0</v>
          </cell>
          <cell r="N291">
            <v>0</v>
          </cell>
          <cell r="O291">
            <v>0</v>
          </cell>
          <cell r="P291">
            <v>0</v>
          </cell>
        </row>
        <row r="292">
          <cell r="A292">
            <v>13</v>
          </cell>
          <cell r="B292" t="str">
            <v xml:space="preserve"> MER. VAP. LTG. FIX. VAPOR-TIGHT PENDANT</v>
          </cell>
          <cell r="C292">
            <v>21</v>
          </cell>
          <cell r="D292" t="str">
            <v>SET</v>
          </cell>
          <cell r="E292">
            <v>9500</v>
          </cell>
          <cell r="F292">
            <v>199500</v>
          </cell>
          <cell r="H292">
            <v>0</v>
          </cell>
          <cell r="I292">
            <v>7</v>
          </cell>
          <cell r="J292">
            <v>147</v>
          </cell>
          <cell r="K292">
            <v>9500</v>
          </cell>
          <cell r="L292">
            <v>199500</v>
          </cell>
          <cell r="M292">
            <v>0</v>
          </cell>
          <cell r="N292">
            <v>0</v>
          </cell>
          <cell r="O292">
            <v>1960</v>
          </cell>
          <cell r="P292">
            <v>41160</v>
          </cell>
        </row>
        <row r="293">
          <cell r="B293" t="str">
            <v xml:space="preserve"> MTG,. INTEGRAL CONST. WATT. BALLAST C/W </v>
          </cell>
          <cell r="F293">
            <v>0</v>
          </cell>
          <cell r="H293">
            <v>0</v>
          </cell>
          <cell r="J293">
            <v>0</v>
          </cell>
          <cell r="K293">
            <v>0</v>
          </cell>
          <cell r="L293">
            <v>0</v>
          </cell>
          <cell r="M293">
            <v>0</v>
          </cell>
          <cell r="N293">
            <v>0</v>
          </cell>
          <cell r="O293">
            <v>0</v>
          </cell>
          <cell r="P293">
            <v>0</v>
          </cell>
        </row>
        <row r="294">
          <cell r="B294" t="str">
            <v xml:space="preserve"> GUARD AND DOME REFL. 3/4" HUB 400W 240V</v>
          </cell>
          <cell r="F294">
            <v>0</v>
          </cell>
          <cell r="H294">
            <v>0</v>
          </cell>
          <cell r="J294">
            <v>0</v>
          </cell>
          <cell r="K294">
            <v>0</v>
          </cell>
          <cell r="L294">
            <v>0</v>
          </cell>
          <cell r="M294">
            <v>0</v>
          </cell>
          <cell r="N294">
            <v>0</v>
          </cell>
          <cell r="O294">
            <v>0</v>
          </cell>
          <cell r="P294">
            <v>0</v>
          </cell>
        </row>
        <row r="295">
          <cell r="B295" t="str">
            <v>CLASS 1, DIV.2 GROPU D</v>
          </cell>
          <cell r="F295">
            <v>0</v>
          </cell>
          <cell r="H295">
            <v>0</v>
          </cell>
          <cell r="J295">
            <v>0</v>
          </cell>
          <cell r="K295">
            <v>0</v>
          </cell>
          <cell r="L295">
            <v>0</v>
          </cell>
          <cell r="M295">
            <v>0</v>
          </cell>
          <cell r="N295">
            <v>0</v>
          </cell>
          <cell r="O295">
            <v>0</v>
          </cell>
          <cell r="P295">
            <v>0</v>
          </cell>
        </row>
        <row r="296">
          <cell r="A296">
            <v>14</v>
          </cell>
          <cell r="B296" t="str">
            <v xml:space="preserve">MER. VAP. LTG. FIX. VAPOR-TIGHT STANCHION MTG. </v>
          </cell>
          <cell r="C296">
            <v>122</v>
          </cell>
          <cell r="D296" t="str">
            <v>SET</v>
          </cell>
          <cell r="E296">
            <v>6000</v>
          </cell>
          <cell r="F296">
            <v>732000</v>
          </cell>
          <cell r="H296">
            <v>0</v>
          </cell>
          <cell r="I296">
            <v>8</v>
          </cell>
          <cell r="J296">
            <v>976</v>
          </cell>
          <cell r="K296">
            <v>6000</v>
          </cell>
          <cell r="L296">
            <v>732000</v>
          </cell>
          <cell r="M296">
            <v>0</v>
          </cell>
          <cell r="N296">
            <v>0</v>
          </cell>
          <cell r="O296">
            <v>2240</v>
          </cell>
          <cell r="P296">
            <v>273280</v>
          </cell>
        </row>
        <row r="297">
          <cell r="B297" t="str">
            <v>INTEGRAL CONST. WATT. BALLAST C/W GLOBE GUARD &amp;</v>
          </cell>
          <cell r="F297">
            <v>0</v>
          </cell>
          <cell r="H297">
            <v>0</v>
          </cell>
          <cell r="J297">
            <v>0</v>
          </cell>
          <cell r="K297">
            <v>0</v>
          </cell>
          <cell r="L297">
            <v>0</v>
          </cell>
          <cell r="M297">
            <v>0</v>
          </cell>
          <cell r="N297">
            <v>0</v>
          </cell>
          <cell r="O297">
            <v>0</v>
          </cell>
          <cell r="P297">
            <v>0</v>
          </cell>
        </row>
        <row r="298">
          <cell r="B298" t="str">
            <v xml:space="preserve">DOME REFL. 1-1/2 IN HUB 175W 240V CLASS 1, DIV 2 </v>
          </cell>
          <cell r="F298">
            <v>0</v>
          </cell>
          <cell r="H298">
            <v>0</v>
          </cell>
          <cell r="J298">
            <v>0</v>
          </cell>
          <cell r="K298">
            <v>0</v>
          </cell>
          <cell r="L298">
            <v>0</v>
          </cell>
          <cell r="M298">
            <v>0</v>
          </cell>
          <cell r="N298">
            <v>0</v>
          </cell>
          <cell r="O298">
            <v>0</v>
          </cell>
          <cell r="P298">
            <v>0</v>
          </cell>
        </row>
        <row r="299">
          <cell r="B299" t="str">
            <v>GROUP D</v>
          </cell>
          <cell r="F299">
            <v>0</v>
          </cell>
          <cell r="H299">
            <v>0</v>
          </cell>
          <cell r="J299">
            <v>0</v>
          </cell>
          <cell r="K299">
            <v>0</v>
          </cell>
          <cell r="L299">
            <v>0</v>
          </cell>
          <cell r="M299">
            <v>0</v>
          </cell>
          <cell r="N299">
            <v>0</v>
          </cell>
          <cell r="O299">
            <v>0</v>
          </cell>
          <cell r="P299">
            <v>0</v>
          </cell>
        </row>
        <row r="300">
          <cell r="A300">
            <v>15</v>
          </cell>
          <cell r="B300" t="str">
            <v>MER. VAP. LTG. FIX. VAPOR-TIGHT PENDANT MTG.</v>
          </cell>
          <cell r="C300">
            <v>52</v>
          </cell>
          <cell r="D300" t="str">
            <v>SET</v>
          </cell>
          <cell r="E300">
            <v>5600</v>
          </cell>
          <cell r="F300">
            <v>291200</v>
          </cell>
          <cell r="H300">
            <v>0</v>
          </cell>
          <cell r="I300">
            <v>7</v>
          </cell>
          <cell r="J300">
            <v>364</v>
          </cell>
          <cell r="K300">
            <v>5600</v>
          </cell>
          <cell r="L300">
            <v>291200</v>
          </cell>
          <cell r="M300">
            <v>0</v>
          </cell>
          <cell r="N300">
            <v>0</v>
          </cell>
          <cell r="O300">
            <v>1960</v>
          </cell>
          <cell r="P300">
            <v>101920</v>
          </cell>
        </row>
        <row r="301">
          <cell r="B301" t="str">
            <v xml:space="preserve">INTEGRAL CONST. WATT. BALLAST C/W GUARD AND </v>
          </cell>
          <cell r="F301">
            <v>0</v>
          </cell>
          <cell r="H301">
            <v>0</v>
          </cell>
          <cell r="J301">
            <v>0</v>
          </cell>
          <cell r="K301">
            <v>0</v>
          </cell>
          <cell r="L301">
            <v>0</v>
          </cell>
          <cell r="M301">
            <v>0</v>
          </cell>
          <cell r="N301">
            <v>0</v>
          </cell>
          <cell r="O301">
            <v>0</v>
          </cell>
          <cell r="P301">
            <v>0</v>
          </cell>
        </row>
        <row r="302">
          <cell r="B302" t="str">
            <v>DOME REFL. 3/4" HUB 175W 240V CLASS 1 DIV.2 GROUP D</v>
          </cell>
          <cell r="F302">
            <v>0</v>
          </cell>
          <cell r="H302">
            <v>0</v>
          </cell>
          <cell r="J302">
            <v>0</v>
          </cell>
          <cell r="K302">
            <v>0</v>
          </cell>
          <cell r="L302">
            <v>0</v>
          </cell>
          <cell r="M302">
            <v>0</v>
          </cell>
          <cell r="N302">
            <v>0</v>
          </cell>
          <cell r="O302">
            <v>0</v>
          </cell>
          <cell r="P302">
            <v>0</v>
          </cell>
        </row>
        <row r="303">
          <cell r="A303">
            <v>16</v>
          </cell>
          <cell r="B303" t="str">
            <v xml:space="preserve"> FLOOD FLOODING MER. VAP. 250W WEATHER-PROOF</v>
          </cell>
          <cell r="C303">
            <v>45</v>
          </cell>
          <cell r="D303" t="str">
            <v>SET</v>
          </cell>
          <cell r="E303">
            <v>1900</v>
          </cell>
          <cell r="F303">
            <v>85500</v>
          </cell>
          <cell r="H303">
            <v>0</v>
          </cell>
          <cell r="I303">
            <v>7</v>
          </cell>
          <cell r="J303">
            <v>315</v>
          </cell>
          <cell r="K303">
            <v>1900</v>
          </cell>
          <cell r="L303">
            <v>85500</v>
          </cell>
          <cell r="M303">
            <v>0</v>
          </cell>
          <cell r="N303">
            <v>0</v>
          </cell>
          <cell r="O303">
            <v>1960</v>
          </cell>
          <cell r="P303">
            <v>88200</v>
          </cell>
        </row>
        <row r="304">
          <cell r="A304">
            <v>17</v>
          </cell>
          <cell r="B304" t="str">
            <v xml:space="preserve">MER. VAP. STREET LTG FIX. 250W 240V </v>
          </cell>
          <cell r="C304">
            <v>209</v>
          </cell>
          <cell r="D304" t="str">
            <v>SET</v>
          </cell>
          <cell r="E304">
            <v>1650</v>
          </cell>
          <cell r="F304">
            <v>344850</v>
          </cell>
          <cell r="H304">
            <v>0</v>
          </cell>
          <cell r="I304">
            <v>2</v>
          </cell>
          <cell r="J304">
            <v>418</v>
          </cell>
          <cell r="K304">
            <v>1650</v>
          </cell>
          <cell r="L304">
            <v>344850</v>
          </cell>
          <cell r="M304">
            <v>0</v>
          </cell>
          <cell r="N304">
            <v>0</v>
          </cell>
          <cell r="O304">
            <v>560</v>
          </cell>
          <cell r="P304">
            <v>117040</v>
          </cell>
        </row>
        <row r="305">
          <cell r="A305">
            <v>18</v>
          </cell>
          <cell r="B305" t="str">
            <v>STREET LIGHT PLOE 7M SINGLE ARM WITH FOUNDATION</v>
          </cell>
          <cell r="C305">
            <v>95</v>
          </cell>
          <cell r="D305" t="str">
            <v>SET</v>
          </cell>
          <cell r="E305">
            <v>11600</v>
          </cell>
          <cell r="F305">
            <v>1102000</v>
          </cell>
          <cell r="H305">
            <v>0</v>
          </cell>
          <cell r="I305">
            <v>9</v>
          </cell>
          <cell r="J305">
            <v>855</v>
          </cell>
          <cell r="K305">
            <v>11600</v>
          </cell>
          <cell r="L305">
            <v>1102000</v>
          </cell>
          <cell r="M305">
            <v>0</v>
          </cell>
          <cell r="N305">
            <v>0</v>
          </cell>
          <cell r="O305">
            <v>2520</v>
          </cell>
          <cell r="P305">
            <v>239400</v>
          </cell>
        </row>
        <row r="306">
          <cell r="A306">
            <v>19</v>
          </cell>
          <cell r="B306" t="str">
            <v>STREET LIGHT PLOE 7M TWINS ARMS WITH FOUNDATION</v>
          </cell>
          <cell r="C306">
            <v>57</v>
          </cell>
          <cell r="D306" t="str">
            <v>SET</v>
          </cell>
          <cell r="E306">
            <v>13300</v>
          </cell>
          <cell r="F306">
            <v>758100</v>
          </cell>
          <cell r="H306">
            <v>0</v>
          </cell>
          <cell r="I306">
            <v>10</v>
          </cell>
          <cell r="J306">
            <v>570</v>
          </cell>
          <cell r="K306">
            <v>13300</v>
          </cell>
          <cell r="L306">
            <v>758100</v>
          </cell>
          <cell r="M306">
            <v>0</v>
          </cell>
          <cell r="N306">
            <v>0</v>
          </cell>
          <cell r="O306">
            <v>2800</v>
          </cell>
          <cell r="P306">
            <v>159600</v>
          </cell>
        </row>
        <row r="307">
          <cell r="A307">
            <v>20</v>
          </cell>
          <cell r="B307" t="str">
            <v xml:space="preserve"> PHOTOELECTRIC CONTROL UNIT, 240V 15A, </v>
          </cell>
          <cell r="C307">
            <v>1</v>
          </cell>
          <cell r="D307" t="str">
            <v>PCS</v>
          </cell>
          <cell r="E307">
            <v>6000</v>
          </cell>
          <cell r="F307">
            <v>6000</v>
          </cell>
          <cell r="H307">
            <v>0</v>
          </cell>
          <cell r="I307">
            <v>4</v>
          </cell>
          <cell r="J307">
            <v>4</v>
          </cell>
          <cell r="K307">
            <v>6000</v>
          </cell>
          <cell r="L307">
            <v>6000</v>
          </cell>
          <cell r="M307">
            <v>0</v>
          </cell>
          <cell r="N307">
            <v>0</v>
          </cell>
          <cell r="O307">
            <v>1120</v>
          </cell>
          <cell r="P307">
            <v>1120</v>
          </cell>
        </row>
        <row r="308">
          <cell r="A308">
            <v>21</v>
          </cell>
          <cell r="B308" t="str">
            <v>FLUORESCENT LTG. FIX. WITH BATTERY 2x40W 240V</v>
          </cell>
          <cell r="C308">
            <v>46</v>
          </cell>
          <cell r="D308" t="str">
            <v>SET</v>
          </cell>
          <cell r="E308">
            <v>27000</v>
          </cell>
          <cell r="F308">
            <v>1242000</v>
          </cell>
          <cell r="H308">
            <v>0</v>
          </cell>
          <cell r="I308">
            <v>6</v>
          </cell>
          <cell r="J308">
            <v>276</v>
          </cell>
          <cell r="K308">
            <v>27000</v>
          </cell>
          <cell r="L308">
            <v>1242000</v>
          </cell>
          <cell r="M308">
            <v>0</v>
          </cell>
          <cell r="N308">
            <v>0</v>
          </cell>
          <cell r="O308">
            <v>1680</v>
          </cell>
          <cell r="P308">
            <v>77280</v>
          </cell>
        </row>
        <row r="309">
          <cell r="B309" t="str">
            <v>FOR CLASS 1, DIV.2 GROUP D</v>
          </cell>
          <cell r="F309">
            <v>0</v>
          </cell>
          <cell r="H309">
            <v>0</v>
          </cell>
          <cell r="J309">
            <v>0</v>
          </cell>
          <cell r="K309">
            <v>0</v>
          </cell>
          <cell r="L309">
            <v>0</v>
          </cell>
          <cell r="M309">
            <v>0</v>
          </cell>
          <cell r="N309">
            <v>0</v>
          </cell>
          <cell r="O309">
            <v>0</v>
          </cell>
          <cell r="P309">
            <v>0</v>
          </cell>
        </row>
        <row r="310">
          <cell r="A310">
            <v>22</v>
          </cell>
          <cell r="B310" t="str">
            <v xml:space="preserve"> OBSTRUCTION RED BEACON 120/240V, 3W FEED,</v>
          </cell>
          <cell r="C310">
            <v>2</v>
          </cell>
          <cell r="D310" t="str">
            <v>SET</v>
          </cell>
          <cell r="E310">
            <v>48600</v>
          </cell>
          <cell r="F310">
            <v>97200</v>
          </cell>
          <cell r="H310">
            <v>0</v>
          </cell>
          <cell r="I310">
            <v>40</v>
          </cell>
          <cell r="J310">
            <v>80</v>
          </cell>
          <cell r="K310">
            <v>48600</v>
          </cell>
          <cell r="L310">
            <v>97200</v>
          </cell>
          <cell r="M310">
            <v>0</v>
          </cell>
          <cell r="N310">
            <v>0</v>
          </cell>
          <cell r="O310">
            <v>11200</v>
          </cell>
          <cell r="P310">
            <v>22400</v>
          </cell>
        </row>
        <row r="311">
          <cell r="B311" t="str">
            <v xml:space="preserve"> 620W x 2 FOR CLASS 1, DIV.2 GROUP D</v>
          </cell>
          <cell r="F311">
            <v>0</v>
          </cell>
          <cell r="H311">
            <v>0</v>
          </cell>
          <cell r="J311">
            <v>0</v>
          </cell>
          <cell r="K311">
            <v>0</v>
          </cell>
          <cell r="L311">
            <v>0</v>
          </cell>
          <cell r="M311">
            <v>0</v>
          </cell>
          <cell r="N311">
            <v>0</v>
          </cell>
          <cell r="O311">
            <v>0</v>
          </cell>
          <cell r="P311">
            <v>0</v>
          </cell>
        </row>
        <row r="312">
          <cell r="A312">
            <v>23</v>
          </cell>
          <cell r="B312" t="str">
            <v xml:space="preserve"> OBSTRUCTION MARKER LIGHT, SINGLE FIXTURE</v>
          </cell>
          <cell r="C312">
            <v>3</v>
          </cell>
          <cell r="D312" t="str">
            <v>SET</v>
          </cell>
          <cell r="E312">
            <v>23000</v>
          </cell>
          <cell r="F312">
            <v>69000</v>
          </cell>
          <cell r="H312">
            <v>0</v>
          </cell>
          <cell r="I312">
            <v>15</v>
          </cell>
          <cell r="J312">
            <v>45</v>
          </cell>
          <cell r="K312">
            <v>23000</v>
          </cell>
          <cell r="L312">
            <v>69000</v>
          </cell>
          <cell r="M312">
            <v>0</v>
          </cell>
          <cell r="N312">
            <v>0</v>
          </cell>
          <cell r="O312">
            <v>4200</v>
          </cell>
          <cell r="P312">
            <v>12600</v>
          </cell>
        </row>
        <row r="313">
          <cell r="B313" t="str">
            <v xml:space="preserve"> C/W INSIDE LAMP,120V 116W,FOR CLASS 1, DIV. 2 </v>
          </cell>
          <cell r="F313">
            <v>0</v>
          </cell>
          <cell r="H313">
            <v>0</v>
          </cell>
          <cell r="J313">
            <v>0</v>
          </cell>
          <cell r="K313">
            <v>0</v>
          </cell>
          <cell r="L313">
            <v>0</v>
          </cell>
          <cell r="M313">
            <v>0</v>
          </cell>
          <cell r="N313">
            <v>0</v>
          </cell>
          <cell r="O313">
            <v>0</v>
          </cell>
          <cell r="P313">
            <v>0</v>
          </cell>
        </row>
        <row r="314">
          <cell r="B314" t="str">
            <v>GROUP D</v>
          </cell>
          <cell r="F314">
            <v>0</v>
          </cell>
          <cell r="H314">
            <v>0</v>
          </cell>
          <cell r="J314">
            <v>0</v>
          </cell>
          <cell r="K314">
            <v>0</v>
          </cell>
          <cell r="L314">
            <v>0</v>
          </cell>
          <cell r="M314">
            <v>0</v>
          </cell>
          <cell r="N314">
            <v>0</v>
          </cell>
          <cell r="O314">
            <v>0</v>
          </cell>
          <cell r="P314">
            <v>0</v>
          </cell>
        </row>
        <row r="315">
          <cell r="A315">
            <v>24</v>
          </cell>
          <cell r="B315" t="str">
            <v xml:space="preserve"> FLASHER UNIT, CAST AL. HOUSING 3 CKT</v>
          </cell>
          <cell r="C315">
            <v>1</v>
          </cell>
          <cell r="D315" t="str">
            <v>SET</v>
          </cell>
          <cell r="E315">
            <v>28800</v>
          </cell>
          <cell r="F315">
            <v>28800</v>
          </cell>
          <cell r="H315">
            <v>0</v>
          </cell>
          <cell r="I315">
            <v>4</v>
          </cell>
          <cell r="J315">
            <v>4</v>
          </cell>
          <cell r="K315">
            <v>28800</v>
          </cell>
          <cell r="L315">
            <v>28800</v>
          </cell>
          <cell r="M315">
            <v>0</v>
          </cell>
          <cell r="N315">
            <v>0</v>
          </cell>
          <cell r="O315">
            <v>1120</v>
          </cell>
          <cell r="P315">
            <v>1120</v>
          </cell>
        </row>
        <row r="316">
          <cell r="B316" t="str">
            <v xml:space="preserve"> SIMULTANEOUS FLASH, 115/240V 3 WIRE, 25A</v>
          </cell>
          <cell r="F316">
            <v>0</v>
          </cell>
          <cell r="H316">
            <v>0</v>
          </cell>
          <cell r="J316">
            <v>0</v>
          </cell>
          <cell r="K316">
            <v>0</v>
          </cell>
          <cell r="L316">
            <v>0</v>
          </cell>
          <cell r="M316">
            <v>0</v>
          </cell>
          <cell r="N316">
            <v>0</v>
          </cell>
          <cell r="O316">
            <v>0</v>
          </cell>
          <cell r="P316">
            <v>0</v>
          </cell>
        </row>
        <row r="317">
          <cell r="B317" t="str">
            <v>FOR CLASS 1, DIV.2 GROUP D</v>
          </cell>
          <cell r="F317">
            <v>0</v>
          </cell>
          <cell r="H317">
            <v>0</v>
          </cell>
          <cell r="J317">
            <v>0</v>
          </cell>
          <cell r="K317">
            <v>0</v>
          </cell>
          <cell r="L317">
            <v>0</v>
          </cell>
          <cell r="M317">
            <v>0</v>
          </cell>
          <cell r="N317">
            <v>0</v>
          </cell>
          <cell r="O317">
            <v>0</v>
          </cell>
          <cell r="P317">
            <v>0</v>
          </cell>
        </row>
        <row r="318">
          <cell r="A318">
            <v>25</v>
          </cell>
          <cell r="B318" t="str">
            <v xml:space="preserve"> PHOTOELECTRIC CONTROL UNIT, 120V 15A, </v>
          </cell>
          <cell r="C318">
            <v>1</v>
          </cell>
          <cell r="D318" t="str">
            <v>SET</v>
          </cell>
          <cell r="E318">
            <v>28800</v>
          </cell>
          <cell r="F318">
            <v>28800</v>
          </cell>
          <cell r="H318">
            <v>0</v>
          </cell>
          <cell r="I318">
            <v>6</v>
          </cell>
          <cell r="J318">
            <v>6</v>
          </cell>
          <cell r="K318">
            <v>28800</v>
          </cell>
          <cell r="L318">
            <v>28800</v>
          </cell>
          <cell r="M318">
            <v>0</v>
          </cell>
          <cell r="N318">
            <v>0</v>
          </cell>
          <cell r="O318">
            <v>1680</v>
          </cell>
          <cell r="P318">
            <v>1680</v>
          </cell>
        </row>
        <row r="319">
          <cell r="B319" t="str">
            <v>FOR CLASS 1, DIV.2 GROUP D</v>
          </cell>
          <cell r="F319">
            <v>0</v>
          </cell>
          <cell r="H319">
            <v>0</v>
          </cell>
          <cell r="J319">
            <v>0</v>
          </cell>
          <cell r="K319">
            <v>0</v>
          </cell>
          <cell r="L319">
            <v>0</v>
          </cell>
          <cell r="M319">
            <v>0</v>
          </cell>
          <cell r="N319">
            <v>0</v>
          </cell>
          <cell r="O319">
            <v>0</v>
          </cell>
          <cell r="P319">
            <v>0</v>
          </cell>
        </row>
        <row r="320">
          <cell r="A320">
            <v>26</v>
          </cell>
          <cell r="B320" t="str">
            <v xml:space="preserve"> AIRCRAFT WARNING LIGHTING POWER PANEL,</v>
          </cell>
          <cell r="C320">
            <v>1</v>
          </cell>
          <cell r="D320" t="str">
            <v>SET</v>
          </cell>
          <cell r="E320">
            <v>60000</v>
          </cell>
          <cell r="F320">
            <v>60000</v>
          </cell>
          <cell r="H320">
            <v>0</v>
          </cell>
          <cell r="I320">
            <v>4</v>
          </cell>
          <cell r="J320">
            <v>4</v>
          </cell>
          <cell r="K320">
            <v>60000</v>
          </cell>
          <cell r="L320">
            <v>60000</v>
          </cell>
          <cell r="M320">
            <v>0</v>
          </cell>
          <cell r="N320">
            <v>0</v>
          </cell>
          <cell r="O320">
            <v>1120</v>
          </cell>
          <cell r="P320">
            <v>1120</v>
          </cell>
        </row>
        <row r="321">
          <cell r="B321" t="str">
            <v xml:space="preserve"> OUTDOOR TYPE, 400L x 200W x 200H, 1PH 3W</v>
          </cell>
          <cell r="F321">
            <v>0</v>
          </cell>
          <cell r="H321">
            <v>0</v>
          </cell>
          <cell r="J321">
            <v>0</v>
          </cell>
          <cell r="K321">
            <v>0</v>
          </cell>
          <cell r="L321">
            <v>0</v>
          </cell>
          <cell r="M321">
            <v>0</v>
          </cell>
          <cell r="N321">
            <v>0</v>
          </cell>
          <cell r="O321">
            <v>0</v>
          </cell>
          <cell r="P321">
            <v>0</v>
          </cell>
        </row>
        <row r="322">
          <cell r="B322" t="str">
            <v xml:space="preserve"> 240V 30AT IC 10KA, STAINLESS STEEL</v>
          </cell>
          <cell r="F322">
            <v>0</v>
          </cell>
          <cell r="H322">
            <v>0</v>
          </cell>
          <cell r="J322">
            <v>0</v>
          </cell>
          <cell r="K322">
            <v>0</v>
          </cell>
          <cell r="L322">
            <v>0</v>
          </cell>
          <cell r="M322">
            <v>0</v>
          </cell>
          <cell r="N322">
            <v>0</v>
          </cell>
          <cell r="O322">
            <v>0</v>
          </cell>
          <cell r="P322">
            <v>0</v>
          </cell>
        </row>
        <row r="323">
          <cell r="B323" t="str">
            <v>FOR CLASS 1, DIV.2 GROUP D</v>
          </cell>
          <cell r="F323">
            <v>0</v>
          </cell>
          <cell r="H323">
            <v>0</v>
          </cell>
          <cell r="J323">
            <v>0</v>
          </cell>
          <cell r="K323">
            <v>0</v>
          </cell>
          <cell r="L323">
            <v>0</v>
          </cell>
          <cell r="M323">
            <v>0</v>
          </cell>
          <cell r="N323">
            <v>0</v>
          </cell>
          <cell r="O323">
            <v>0</v>
          </cell>
          <cell r="P323">
            <v>0</v>
          </cell>
        </row>
        <row r="324">
          <cell r="A324">
            <v>27</v>
          </cell>
          <cell r="B324" t="str">
            <v>RECEPTACLE, EXPLOSION-PROOF 20A-3P-2W</v>
          </cell>
          <cell r="C324">
            <v>8</v>
          </cell>
          <cell r="D324" t="str">
            <v>SET</v>
          </cell>
          <cell r="E324">
            <v>5400</v>
          </cell>
          <cell r="F324">
            <v>43200</v>
          </cell>
          <cell r="H324">
            <v>0</v>
          </cell>
          <cell r="I324">
            <v>4</v>
          </cell>
          <cell r="J324">
            <v>32</v>
          </cell>
          <cell r="K324">
            <v>5400</v>
          </cell>
          <cell r="L324">
            <v>43200</v>
          </cell>
          <cell r="M324">
            <v>0</v>
          </cell>
          <cell r="N324">
            <v>0</v>
          </cell>
          <cell r="O324">
            <v>1120</v>
          </cell>
          <cell r="P324">
            <v>8960</v>
          </cell>
        </row>
        <row r="325">
          <cell r="B325" t="str">
            <v>240V, CLASS 1 DIV.2 GROUP D</v>
          </cell>
          <cell r="F325">
            <v>0</v>
          </cell>
          <cell r="H325">
            <v>0</v>
          </cell>
          <cell r="J325">
            <v>0</v>
          </cell>
          <cell r="K325">
            <v>0</v>
          </cell>
          <cell r="L325">
            <v>0</v>
          </cell>
          <cell r="M325">
            <v>0</v>
          </cell>
          <cell r="N325">
            <v>0</v>
          </cell>
          <cell r="O325">
            <v>0</v>
          </cell>
          <cell r="P325">
            <v>0</v>
          </cell>
        </row>
        <row r="326">
          <cell r="A326">
            <v>28</v>
          </cell>
          <cell r="B326" t="str">
            <v>PLUG 20A-3P-2W EXPLOSION-PROOF</v>
          </cell>
          <cell r="C326">
            <v>4</v>
          </cell>
          <cell r="D326" t="str">
            <v>SET</v>
          </cell>
          <cell r="E326">
            <v>1400</v>
          </cell>
          <cell r="F326">
            <v>5600</v>
          </cell>
          <cell r="H326">
            <v>0</v>
          </cell>
          <cell r="J326">
            <v>0</v>
          </cell>
          <cell r="K326">
            <v>1400</v>
          </cell>
          <cell r="L326">
            <v>5600</v>
          </cell>
          <cell r="M326">
            <v>0</v>
          </cell>
          <cell r="N326">
            <v>0</v>
          </cell>
          <cell r="O326">
            <v>0</v>
          </cell>
          <cell r="P326">
            <v>0</v>
          </cell>
        </row>
        <row r="327">
          <cell r="A327">
            <v>29</v>
          </cell>
          <cell r="B327" t="str">
            <v>FIX. WIRE 1/C STRD. COPPER 600V 200 DEGREE 2.0sq.mm</v>
          </cell>
          <cell r="C327">
            <v>4440</v>
          </cell>
          <cell r="D327" t="str">
            <v>M</v>
          </cell>
          <cell r="E327">
            <v>33</v>
          </cell>
          <cell r="F327">
            <v>146520</v>
          </cell>
          <cell r="H327">
            <v>0</v>
          </cell>
          <cell r="I327">
            <v>0.05</v>
          </cell>
          <cell r="J327">
            <v>222</v>
          </cell>
          <cell r="K327">
            <v>33</v>
          </cell>
          <cell r="L327">
            <v>146520</v>
          </cell>
          <cell r="M327">
            <v>0</v>
          </cell>
          <cell r="N327">
            <v>0</v>
          </cell>
          <cell r="O327">
            <v>14</v>
          </cell>
          <cell r="P327">
            <v>62160</v>
          </cell>
        </row>
        <row r="328">
          <cell r="A328">
            <v>30</v>
          </cell>
          <cell r="B328" t="str">
            <v>R.S.G CONDUIT W/COUPLING,  3/4"</v>
          </cell>
          <cell r="C328">
            <v>2180</v>
          </cell>
          <cell r="D328" t="str">
            <v>M</v>
          </cell>
          <cell r="E328">
            <v>32</v>
          </cell>
          <cell r="F328">
            <v>69760</v>
          </cell>
          <cell r="H328">
            <v>0</v>
          </cell>
          <cell r="I328">
            <v>0.47</v>
          </cell>
          <cell r="J328">
            <v>1025</v>
          </cell>
          <cell r="K328">
            <v>32</v>
          </cell>
          <cell r="L328">
            <v>69760</v>
          </cell>
          <cell r="M328">
            <v>0</v>
          </cell>
          <cell r="N328">
            <v>0</v>
          </cell>
          <cell r="O328">
            <v>132</v>
          </cell>
          <cell r="P328">
            <v>287760</v>
          </cell>
        </row>
        <row r="329">
          <cell r="A329">
            <v>31</v>
          </cell>
          <cell r="B329" t="str">
            <v>R.S.G CONDUIT W/COUPLING 1"</v>
          </cell>
          <cell r="C329">
            <v>100</v>
          </cell>
          <cell r="D329" t="str">
            <v>M</v>
          </cell>
          <cell r="E329">
            <v>49</v>
          </cell>
          <cell r="F329">
            <v>4900</v>
          </cell>
          <cell r="H329">
            <v>0</v>
          </cell>
          <cell r="I329">
            <v>0.54</v>
          </cell>
          <cell r="J329">
            <v>54</v>
          </cell>
          <cell r="K329">
            <v>49</v>
          </cell>
          <cell r="L329">
            <v>4900</v>
          </cell>
          <cell r="M329">
            <v>0</v>
          </cell>
          <cell r="N329">
            <v>0</v>
          </cell>
          <cell r="O329">
            <v>151</v>
          </cell>
          <cell r="P329">
            <v>15100</v>
          </cell>
        </row>
        <row r="330">
          <cell r="A330">
            <v>32</v>
          </cell>
          <cell r="B330" t="str">
            <v>R.S.G CONDUIT W/COUPLING 1-1/2"</v>
          </cell>
          <cell r="C330">
            <v>600</v>
          </cell>
          <cell r="D330" t="str">
            <v>M</v>
          </cell>
          <cell r="E330">
            <v>78</v>
          </cell>
          <cell r="F330">
            <v>46800</v>
          </cell>
          <cell r="H330">
            <v>0</v>
          </cell>
          <cell r="I330">
            <v>0.76</v>
          </cell>
          <cell r="J330">
            <v>456</v>
          </cell>
          <cell r="K330">
            <v>78</v>
          </cell>
          <cell r="L330">
            <v>46800</v>
          </cell>
          <cell r="M330">
            <v>0</v>
          </cell>
          <cell r="N330">
            <v>0</v>
          </cell>
          <cell r="O330">
            <v>213</v>
          </cell>
          <cell r="P330">
            <v>127800</v>
          </cell>
        </row>
        <row r="331">
          <cell r="A331">
            <v>33</v>
          </cell>
          <cell r="B331" t="str">
            <v>PVC CONDUIT 1-1/2"</v>
          </cell>
          <cell r="C331">
            <v>350</v>
          </cell>
          <cell r="D331" t="str">
            <v>M</v>
          </cell>
          <cell r="E331">
            <v>26</v>
          </cell>
          <cell r="F331">
            <v>9100</v>
          </cell>
          <cell r="H331">
            <v>0</v>
          </cell>
          <cell r="I331">
            <v>0.26</v>
          </cell>
          <cell r="J331">
            <v>91</v>
          </cell>
          <cell r="K331">
            <v>26</v>
          </cell>
          <cell r="L331">
            <v>9100</v>
          </cell>
          <cell r="M331">
            <v>0</v>
          </cell>
          <cell r="N331">
            <v>0</v>
          </cell>
          <cell r="O331">
            <v>73</v>
          </cell>
          <cell r="P331">
            <v>25550</v>
          </cell>
        </row>
        <row r="332">
          <cell r="A332">
            <v>34</v>
          </cell>
          <cell r="B332" t="str">
            <v>PVC CONDUIT ,  2"</v>
          </cell>
          <cell r="C332">
            <v>10615</v>
          </cell>
          <cell r="D332" t="str">
            <v>M</v>
          </cell>
          <cell r="E332">
            <v>38</v>
          </cell>
          <cell r="F332">
            <v>403370</v>
          </cell>
          <cell r="H332">
            <v>0</v>
          </cell>
          <cell r="I332">
            <v>0.3</v>
          </cell>
          <cell r="J332">
            <v>3185</v>
          </cell>
          <cell r="K332">
            <v>38</v>
          </cell>
          <cell r="L332">
            <v>403370</v>
          </cell>
          <cell r="M332">
            <v>0</v>
          </cell>
          <cell r="N332">
            <v>0</v>
          </cell>
          <cell r="O332">
            <v>84</v>
          </cell>
          <cell r="P332">
            <v>891660</v>
          </cell>
        </row>
        <row r="333">
          <cell r="A333">
            <v>35</v>
          </cell>
          <cell r="B333" t="str">
            <v>CONDUIT FITTINGS &amp; ACCESSORIES</v>
          </cell>
          <cell r="C333">
            <v>1</v>
          </cell>
          <cell r="D333" t="str">
            <v>LOT</v>
          </cell>
          <cell r="E333">
            <v>242920</v>
          </cell>
          <cell r="F333">
            <v>242920</v>
          </cell>
          <cell r="H333">
            <v>0</v>
          </cell>
          <cell r="I333">
            <v>460.5</v>
          </cell>
          <cell r="J333">
            <v>461</v>
          </cell>
          <cell r="K333">
            <v>242920</v>
          </cell>
          <cell r="L333">
            <v>242920</v>
          </cell>
          <cell r="M333">
            <v>0</v>
          </cell>
          <cell r="N333">
            <v>0</v>
          </cell>
          <cell r="O333">
            <v>128940</v>
          </cell>
          <cell r="P333">
            <v>128940</v>
          </cell>
        </row>
        <row r="334">
          <cell r="A334">
            <v>36</v>
          </cell>
          <cell r="B334" t="str">
            <v>600V PVC WIRE 3.5 sq.mm</v>
          </cell>
          <cell r="C334">
            <v>3500</v>
          </cell>
          <cell r="D334" t="str">
            <v>M</v>
          </cell>
          <cell r="E334">
            <v>3</v>
          </cell>
          <cell r="F334">
            <v>10500</v>
          </cell>
          <cell r="H334">
            <v>0</v>
          </cell>
          <cell r="I334">
            <v>4.1000000000000002E-2</v>
          </cell>
          <cell r="J334">
            <v>144</v>
          </cell>
          <cell r="K334">
            <v>3</v>
          </cell>
          <cell r="L334">
            <v>10500</v>
          </cell>
          <cell r="M334">
            <v>0</v>
          </cell>
          <cell r="N334">
            <v>0</v>
          </cell>
          <cell r="O334">
            <v>11</v>
          </cell>
          <cell r="P334">
            <v>38500</v>
          </cell>
        </row>
        <row r="335">
          <cell r="A335">
            <v>37</v>
          </cell>
          <cell r="B335" t="str">
            <v>600V PVC WIRE 5.5sq.mm</v>
          </cell>
          <cell r="C335">
            <v>3240</v>
          </cell>
          <cell r="D335" t="str">
            <v>M</v>
          </cell>
          <cell r="E335">
            <v>4</v>
          </cell>
          <cell r="F335">
            <v>12960</v>
          </cell>
          <cell r="H335">
            <v>0</v>
          </cell>
          <cell r="I335">
            <v>5.1999999999999998E-2</v>
          </cell>
          <cell r="J335">
            <v>168</v>
          </cell>
          <cell r="K335">
            <v>4</v>
          </cell>
          <cell r="L335">
            <v>12960</v>
          </cell>
          <cell r="M335">
            <v>0</v>
          </cell>
          <cell r="N335">
            <v>0</v>
          </cell>
          <cell r="O335">
            <v>15</v>
          </cell>
          <cell r="P335">
            <v>48600</v>
          </cell>
        </row>
        <row r="336">
          <cell r="A336">
            <v>38</v>
          </cell>
          <cell r="B336" t="str">
            <v>600V XLPE 5/C-38sq.mm</v>
          </cell>
          <cell r="C336">
            <v>10615</v>
          </cell>
          <cell r="D336" t="str">
            <v>M</v>
          </cell>
          <cell r="E336">
            <v>200</v>
          </cell>
          <cell r="F336">
            <v>2123000</v>
          </cell>
          <cell r="H336">
            <v>0</v>
          </cell>
          <cell r="I336">
            <v>0.31</v>
          </cell>
          <cell r="J336">
            <v>3291</v>
          </cell>
          <cell r="K336">
            <v>200</v>
          </cell>
          <cell r="L336">
            <v>2123000</v>
          </cell>
          <cell r="M336">
            <v>0</v>
          </cell>
          <cell r="N336">
            <v>0</v>
          </cell>
          <cell r="O336">
            <v>87</v>
          </cell>
          <cell r="P336">
            <v>923505</v>
          </cell>
        </row>
        <row r="337">
          <cell r="A337">
            <v>39</v>
          </cell>
          <cell r="B337" t="str">
            <v>600V XLPE 4/C 14 sq.mm</v>
          </cell>
          <cell r="C337">
            <v>500</v>
          </cell>
          <cell r="D337" t="str">
            <v>M</v>
          </cell>
          <cell r="E337">
            <v>61</v>
          </cell>
          <cell r="F337">
            <v>30500</v>
          </cell>
          <cell r="H337">
            <v>0</v>
          </cell>
          <cell r="I337">
            <v>0.17799999999999999</v>
          </cell>
          <cell r="J337">
            <v>89</v>
          </cell>
          <cell r="K337">
            <v>61</v>
          </cell>
          <cell r="L337">
            <v>30500</v>
          </cell>
          <cell r="M337">
            <v>0</v>
          </cell>
          <cell r="N337">
            <v>0</v>
          </cell>
          <cell r="O337">
            <v>50</v>
          </cell>
          <cell r="P337">
            <v>25000</v>
          </cell>
        </row>
        <row r="338">
          <cell r="A338">
            <v>40</v>
          </cell>
          <cell r="B338" t="str">
            <v>HOT DIPPED GALVALNIZED STEEL U-CHANNEL 41x41x2.0t</v>
          </cell>
          <cell r="C338">
            <v>350</v>
          </cell>
          <cell r="D338" t="str">
            <v>M</v>
          </cell>
          <cell r="E338">
            <v>82</v>
          </cell>
          <cell r="F338">
            <v>28700</v>
          </cell>
          <cell r="H338">
            <v>0</v>
          </cell>
          <cell r="I338">
            <v>0.40699999999999997</v>
          </cell>
          <cell r="J338">
            <v>142</v>
          </cell>
          <cell r="K338">
            <v>82</v>
          </cell>
          <cell r="L338">
            <v>28700</v>
          </cell>
          <cell r="M338">
            <v>0</v>
          </cell>
          <cell r="N338">
            <v>0</v>
          </cell>
          <cell r="O338">
            <v>114</v>
          </cell>
          <cell r="P338">
            <v>39900</v>
          </cell>
        </row>
        <row r="339">
          <cell r="A339">
            <v>41</v>
          </cell>
          <cell r="B339" t="str">
            <v>EXCAVATION</v>
          </cell>
          <cell r="C339">
            <v>1910</v>
          </cell>
          <cell r="D339" t="str">
            <v>M3</v>
          </cell>
          <cell r="E339" t="str">
            <v>M+L</v>
          </cell>
          <cell r="F339" t="str">
            <v>M+L</v>
          </cell>
          <cell r="H339">
            <v>0</v>
          </cell>
          <cell r="J339">
            <v>0</v>
          </cell>
          <cell r="K339" t="str">
            <v>M+L</v>
          </cell>
          <cell r="L339" t="str">
            <v>M+L</v>
          </cell>
          <cell r="M339">
            <v>0</v>
          </cell>
          <cell r="N339">
            <v>0</v>
          </cell>
          <cell r="O339">
            <v>60</v>
          </cell>
          <cell r="P339">
            <v>114600</v>
          </cell>
        </row>
        <row r="340">
          <cell r="A340">
            <v>42</v>
          </cell>
          <cell r="B340" t="str">
            <v>BACKFILL</v>
          </cell>
          <cell r="C340">
            <v>1910</v>
          </cell>
          <cell r="D340" t="str">
            <v>M3</v>
          </cell>
          <cell r="E340" t="str">
            <v>M+L</v>
          </cell>
          <cell r="F340" t="str">
            <v>M+L</v>
          </cell>
          <cell r="H340">
            <v>0</v>
          </cell>
          <cell r="J340">
            <v>0</v>
          </cell>
          <cell r="K340" t="str">
            <v>M+L</v>
          </cell>
          <cell r="L340" t="str">
            <v>M+L</v>
          </cell>
          <cell r="M340">
            <v>0</v>
          </cell>
          <cell r="N340">
            <v>0</v>
          </cell>
          <cell r="O340">
            <v>100</v>
          </cell>
          <cell r="P340">
            <v>191000</v>
          </cell>
        </row>
        <row r="341">
          <cell r="A341">
            <v>43</v>
          </cell>
          <cell r="B341" t="str">
            <v>MISCELLANEOUS MATERIALS</v>
          </cell>
          <cell r="C341">
            <v>1</v>
          </cell>
          <cell r="D341" t="str">
            <v>LOT</v>
          </cell>
          <cell r="E341">
            <v>456514</v>
          </cell>
          <cell r="F341">
            <v>456514</v>
          </cell>
          <cell r="H341">
            <v>0</v>
          </cell>
          <cell r="I341">
            <v>679.40000000000009</v>
          </cell>
          <cell r="J341">
            <v>679</v>
          </cell>
          <cell r="K341">
            <v>456514</v>
          </cell>
          <cell r="L341">
            <v>456514</v>
          </cell>
          <cell r="M341">
            <v>0</v>
          </cell>
          <cell r="N341">
            <v>0</v>
          </cell>
          <cell r="O341">
            <v>190232</v>
          </cell>
          <cell r="P341">
            <v>190232</v>
          </cell>
        </row>
        <row r="342">
          <cell r="B342" t="str">
            <v>SUB-TOTAL : (C)</v>
          </cell>
          <cell r="F342">
            <v>9586794</v>
          </cell>
          <cell r="H342">
            <v>0</v>
          </cell>
          <cell r="J342">
            <v>14267</v>
          </cell>
          <cell r="K342">
            <v>0</v>
          </cell>
          <cell r="L342">
            <v>9586794</v>
          </cell>
          <cell r="M342">
            <v>0</v>
          </cell>
          <cell r="N342">
            <v>0</v>
          </cell>
          <cell r="O342">
            <v>0</v>
          </cell>
          <cell r="P342">
            <v>4303107</v>
          </cell>
        </row>
        <row r="343">
          <cell r="H343">
            <v>0</v>
          </cell>
          <cell r="J343">
            <v>0</v>
          </cell>
          <cell r="K343">
            <v>0</v>
          </cell>
          <cell r="L343">
            <v>0</v>
          </cell>
          <cell r="M343">
            <v>0</v>
          </cell>
          <cell r="N343">
            <v>0</v>
          </cell>
          <cell r="O343">
            <v>0</v>
          </cell>
        </row>
        <row r="344">
          <cell r="F344">
            <v>0</v>
          </cell>
          <cell r="H344">
            <v>0</v>
          </cell>
          <cell r="J344">
            <v>0</v>
          </cell>
          <cell r="K344">
            <v>0</v>
          </cell>
          <cell r="L344">
            <v>0</v>
          </cell>
          <cell r="M344">
            <v>0</v>
          </cell>
          <cell r="N344">
            <v>0</v>
          </cell>
          <cell r="O344">
            <v>0</v>
          </cell>
          <cell r="P344">
            <v>0</v>
          </cell>
        </row>
        <row r="345">
          <cell r="A345" t="str">
            <v xml:space="preserve">  D.</v>
          </cell>
          <cell r="B345" t="str">
            <v>GROUNDING  SYSTEM</v>
          </cell>
          <cell r="F345">
            <v>0</v>
          </cell>
          <cell r="H345">
            <v>0</v>
          </cell>
          <cell r="J345">
            <v>0</v>
          </cell>
          <cell r="K345">
            <v>0</v>
          </cell>
          <cell r="L345">
            <v>0</v>
          </cell>
          <cell r="M345">
            <v>0</v>
          </cell>
          <cell r="N345">
            <v>0</v>
          </cell>
          <cell r="O345">
            <v>0</v>
          </cell>
          <cell r="P345">
            <v>0</v>
          </cell>
        </row>
        <row r="346">
          <cell r="A346">
            <v>1</v>
          </cell>
          <cell r="B346" t="str">
            <v xml:space="preserve"> GROUND WIRE, BARE CONDUCTOR 60 sq.mm</v>
          </cell>
          <cell r="C346">
            <v>8000</v>
          </cell>
          <cell r="D346" t="str">
            <v>M</v>
          </cell>
          <cell r="E346">
            <v>47</v>
          </cell>
          <cell r="F346">
            <v>376000</v>
          </cell>
          <cell r="H346">
            <v>0</v>
          </cell>
          <cell r="I346">
            <v>0.14099999999999999</v>
          </cell>
          <cell r="J346">
            <v>1128</v>
          </cell>
          <cell r="K346">
            <v>47</v>
          </cell>
          <cell r="L346">
            <v>376000</v>
          </cell>
          <cell r="M346">
            <v>0</v>
          </cell>
          <cell r="N346">
            <v>0</v>
          </cell>
          <cell r="O346">
            <v>39</v>
          </cell>
          <cell r="P346">
            <v>312000</v>
          </cell>
        </row>
        <row r="347">
          <cell r="A347">
            <v>2</v>
          </cell>
          <cell r="B347" t="str">
            <v xml:space="preserve"> DITTO, BUT38 sq.mm</v>
          </cell>
          <cell r="C347">
            <v>620</v>
          </cell>
          <cell r="D347" t="str">
            <v>M</v>
          </cell>
          <cell r="E347">
            <v>32</v>
          </cell>
          <cell r="F347">
            <v>19840</v>
          </cell>
          <cell r="H347">
            <v>0</v>
          </cell>
          <cell r="I347">
            <v>0.11700000000000001</v>
          </cell>
          <cell r="J347">
            <v>73</v>
          </cell>
          <cell r="K347">
            <v>32</v>
          </cell>
          <cell r="L347">
            <v>19840</v>
          </cell>
          <cell r="M347">
            <v>0</v>
          </cell>
          <cell r="N347">
            <v>0</v>
          </cell>
          <cell r="O347">
            <v>33</v>
          </cell>
          <cell r="P347">
            <v>20460</v>
          </cell>
        </row>
        <row r="348">
          <cell r="A348">
            <v>3</v>
          </cell>
          <cell r="B348" t="str">
            <v xml:space="preserve"> GROUND ROD, 3/4" x 10 FT</v>
          </cell>
          <cell r="C348">
            <v>208</v>
          </cell>
          <cell r="D348" t="str">
            <v>PCS</v>
          </cell>
          <cell r="E348">
            <v>350</v>
          </cell>
          <cell r="F348">
            <v>72800</v>
          </cell>
          <cell r="H348">
            <v>0</v>
          </cell>
          <cell r="I348">
            <v>5</v>
          </cell>
          <cell r="J348">
            <v>1040</v>
          </cell>
          <cell r="K348">
            <v>350</v>
          </cell>
          <cell r="L348">
            <v>72800</v>
          </cell>
          <cell r="M348">
            <v>0</v>
          </cell>
          <cell r="N348">
            <v>0</v>
          </cell>
          <cell r="O348">
            <v>1400</v>
          </cell>
          <cell r="P348">
            <v>291200</v>
          </cell>
        </row>
        <row r="349">
          <cell r="A349">
            <v>4</v>
          </cell>
          <cell r="B349" t="str">
            <v xml:space="preserve"> CADWELD GROUND POWDER CARTRIDGE SIZE 45</v>
          </cell>
          <cell r="C349">
            <v>170</v>
          </cell>
          <cell r="D349" t="str">
            <v>PCS</v>
          </cell>
          <cell r="E349">
            <v>45</v>
          </cell>
          <cell r="F349">
            <v>7650</v>
          </cell>
          <cell r="H349">
            <v>0</v>
          </cell>
          <cell r="I349">
            <v>0.5</v>
          </cell>
          <cell r="J349">
            <v>85</v>
          </cell>
          <cell r="K349">
            <v>45</v>
          </cell>
          <cell r="L349">
            <v>7650</v>
          </cell>
          <cell r="M349">
            <v>0</v>
          </cell>
          <cell r="N349">
            <v>0</v>
          </cell>
          <cell r="O349">
            <v>140</v>
          </cell>
          <cell r="P349">
            <v>23800</v>
          </cell>
        </row>
        <row r="350">
          <cell r="A350">
            <v>5</v>
          </cell>
          <cell r="B350" t="str">
            <v xml:space="preserve"> CADWELD GROUND POWDER CARTRIDGE SIZE 90</v>
          </cell>
          <cell r="C350">
            <v>93</v>
          </cell>
          <cell r="D350" t="str">
            <v>PCS</v>
          </cell>
          <cell r="E350">
            <v>90</v>
          </cell>
          <cell r="F350">
            <v>8370</v>
          </cell>
          <cell r="H350">
            <v>0</v>
          </cell>
          <cell r="I350">
            <v>0.5</v>
          </cell>
          <cell r="J350">
            <v>47</v>
          </cell>
          <cell r="K350">
            <v>90</v>
          </cell>
          <cell r="L350">
            <v>8370</v>
          </cell>
          <cell r="M350">
            <v>0</v>
          </cell>
          <cell r="N350">
            <v>0</v>
          </cell>
          <cell r="O350">
            <v>140</v>
          </cell>
          <cell r="P350">
            <v>13020</v>
          </cell>
        </row>
        <row r="351">
          <cell r="A351">
            <v>6</v>
          </cell>
          <cell r="B351" t="str">
            <v xml:space="preserve"> CADWELD GROUND POWDER CARTRIDGE SIZE 115</v>
          </cell>
          <cell r="C351">
            <v>159</v>
          </cell>
          <cell r="D351" t="str">
            <v>PCS</v>
          </cell>
          <cell r="E351">
            <v>115</v>
          </cell>
          <cell r="F351">
            <v>18285</v>
          </cell>
          <cell r="H351">
            <v>0</v>
          </cell>
          <cell r="I351">
            <v>0.5</v>
          </cell>
          <cell r="J351">
            <v>80</v>
          </cell>
          <cell r="K351">
            <v>115</v>
          </cell>
          <cell r="L351">
            <v>18285</v>
          </cell>
          <cell r="M351">
            <v>0</v>
          </cell>
          <cell r="N351">
            <v>0</v>
          </cell>
          <cell r="O351">
            <v>140</v>
          </cell>
          <cell r="P351">
            <v>22260</v>
          </cell>
        </row>
        <row r="352">
          <cell r="A352">
            <v>7</v>
          </cell>
          <cell r="B352" t="str">
            <v xml:space="preserve"> CADWELD MOLD, FOR CABLE TO GROUND ROD</v>
          </cell>
          <cell r="C352">
            <v>10</v>
          </cell>
          <cell r="D352" t="str">
            <v>PCS</v>
          </cell>
          <cell r="E352">
            <v>1250</v>
          </cell>
          <cell r="F352">
            <v>12500</v>
          </cell>
          <cell r="H352">
            <v>0</v>
          </cell>
          <cell r="J352">
            <v>0</v>
          </cell>
          <cell r="K352">
            <v>1250</v>
          </cell>
          <cell r="L352">
            <v>12500</v>
          </cell>
          <cell r="M352">
            <v>0</v>
          </cell>
          <cell r="N352">
            <v>0</v>
          </cell>
          <cell r="O352">
            <v>0</v>
          </cell>
          <cell r="P352">
            <v>0</v>
          </cell>
        </row>
        <row r="353">
          <cell r="B353" t="str">
            <v xml:space="preserve"> CADWELD GTC-182G</v>
          </cell>
          <cell r="F353">
            <v>0</v>
          </cell>
          <cell r="H353">
            <v>0</v>
          </cell>
          <cell r="J353">
            <v>0</v>
          </cell>
          <cell r="K353">
            <v>0</v>
          </cell>
          <cell r="L353">
            <v>0</v>
          </cell>
          <cell r="M353">
            <v>0</v>
          </cell>
          <cell r="N353">
            <v>0</v>
          </cell>
          <cell r="O353">
            <v>0</v>
          </cell>
          <cell r="P353">
            <v>0</v>
          </cell>
        </row>
        <row r="354">
          <cell r="A354">
            <v>8</v>
          </cell>
          <cell r="B354" t="str">
            <v xml:space="preserve"> CADWELD MOLD, FOR CABLE TO CABLE</v>
          </cell>
          <cell r="C354">
            <v>5</v>
          </cell>
          <cell r="D354" t="str">
            <v>PCS</v>
          </cell>
          <cell r="E354">
            <v>1250</v>
          </cell>
          <cell r="F354">
            <v>6250</v>
          </cell>
          <cell r="H354">
            <v>0</v>
          </cell>
          <cell r="J354">
            <v>0</v>
          </cell>
          <cell r="K354">
            <v>1250</v>
          </cell>
          <cell r="L354">
            <v>6250</v>
          </cell>
          <cell r="M354">
            <v>0</v>
          </cell>
          <cell r="N354">
            <v>0</v>
          </cell>
          <cell r="O354">
            <v>0</v>
          </cell>
          <cell r="P354">
            <v>0</v>
          </cell>
        </row>
        <row r="355">
          <cell r="B355" t="str">
            <v xml:space="preserve"> CADWELD TAC-2G2G</v>
          </cell>
          <cell r="F355">
            <v>0</v>
          </cell>
          <cell r="H355">
            <v>0</v>
          </cell>
          <cell r="J355">
            <v>0</v>
          </cell>
          <cell r="K355">
            <v>0</v>
          </cell>
          <cell r="L355">
            <v>0</v>
          </cell>
          <cell r="M355">
            <v>0</v>
          </cell>
          <cell r="N355">
            <v>0</v>
          </cell>
          <cell r="O355">
            <v>0</v>
          </cell>
          <cell r="P355">
            <v>0</v>
          </cell>
        </row>
        <row r="356">
          <cell r="A356">
            <v>9</v>
          </cell>
          <cell r="B356" t="str">
            <v xml:space="preserve"> DITTO, BUT CADWELD TAC-2G1V</v>
          </cell>
          <cell r="C356">
            <v>10</v>
          </cell>
          <cell r="D356" t="str">
            <v>PCS</v>
          </cell>
          <cell r="E356">
            <v>1250</v>
          </cell>
          <cell r="F356">
            <v>12500</v>
          </cell>
          <cell r="H356">
            <v>0</v>
          </cell>
          <cell r="J356">
            <v>0</v>
          </cell>
          <cell r="K356">
            <v>1250</v>
          </cell>
          <cell r="L356">
            <v>12500</v>
          </cell>
          <cell r="M356">
            <v>0</v>
          </cell>
          <cell r="N356">
            <v>0</v>
          </cell>
          <cell r="O356">
            <v>0</v>
          </cell>
          <cell r="P356">
            <v>0</v>
          </cell>
        </row>
        <row r="357">
          <cell r="A357">
            <v>10</v>
          </cell>
          <cell r="B357" t="str">
            <v xml:space="preserve"> GROUND CONNECTOR FOR CABLE TO ROD OR PIPE</v>
          </cell>
          <cell r="C357">
            <v>50</v>
          </cell>
          <cell r="D357" t="str">
            <v>PCS</v>
          </cell>
          <cell r="E357">
            <v>650</v>
          </cell>
          <cell r="F357">
            <v>32500</v>
          </cell>
          <cell r="H357">
            <v>0</v>
          </cell>
          <cell r="I357">
            <v>1</v>
          </cell>
          <cell r="J357">
            <v>50</v>
          </cell>
          <cell r="K357">
            <v>650</v>
          </cell>
          <cell r="L357">
            <v>32500</v>
          </cell>
          <cell r="M357">
            <v>0</v>
          </cell>
          <cell r="N357">
            <v>0</v>
          </cell>
          <cell r="O357">
            <v>280</v>
          </cell>
          <cell r="P357">
            <v>14000</v>
          </cell>
        </row>
        <row r="358">
          <cell r="B358" t="str">
            <v xml:space="preserve"> BURNDY GK-6429</v>
          </cell>
          <cell r="F358">
            <v>0</v>
          </cell>
          <cell r="H358">
            <v>0</v>
          </cell>
          <cell r="J358">
            <v>0</v>
          </cell>
          <cell r="K358">
            <v>0</v>
          </cell>
          <cell r="L358">
            <v>0</v>
          </cell>
          <cell r="M358">
            <v>0</v>
          </cell>
          <cell r="N358">
            <v>0</v>
          </cell>
          <cell r="O358">
            <v>0</v>
          </cell>
          <cell r="P358">
            <v>0</v>
          </cell>
        </row>
        <row r="359">
          <cell r="A359">
            <v>11</v>
          </cell>
          <cell r="B359" t="str">
            <v xml:space="preserve"> GROUND TERMINAL BOX, 450MMx300MMx150MMx1.6t WITH</v>
          </cell>
          <cell r="C359">
            <v>25</v>
          </cell>
          <cell r="D359" t="str">
            <v>SET</v>
          </cell>
          <cell r="E359">
            <v>3500</v>
          </cell>
          <cell r="F359">
            <v>87500</v>
          </cell>
          <cell r="H359">
            <v>0</v>
          </cell>
          <cell r="I359">
            <v>6</v>
          </cell>
          <cell r="J359">
            <v>150</v>
          </cell>
          <cell r="K359">
            <v>3500</v>
          </cell>
          <cell r="L359">
            <v>87500</v>
          </cell>
          <cell r="M359">
            <v>0</v>
          </cell>
          <cell r="N359">
            <v>0</v>
          </cell>
          <cell r="O359">
            <v>1680</v>
          </cell>
          <cell r="P359">
            <v>42000</v>
          </cell>
        </row>
        <row r="360">
          <cell r="B360" t="str">
            <v>GROUNDING BUS 300Mx50MMx6t</v>
          </cell>
          <cell r="F360">
            <v>0</v>
          </cell>
          <cell r="H360">
            <v>0</v>
          </cell>
          <cell r="J360">
            <v>0</v>
          </cell>
          <cell r="K360">
            <v>0</v>
          </cell>
          <cell r="L360">
            <v>0</v>
          </cell>
          <cell r="M360">
            <v>0</v>
          </cell>
          <cell r="N360">
            <v>0</v>
          </cell>
          <cell r="O360">
            <v>0</v>
          </cell>
          <cell r="P360">
            <v>0</v>
          </cell>
        </row>
        <row r="361">
          <cell r="A361">
            <v>12</v>
          </cell>
          <cell r="B361" t="str">
            <v xml:space="preserve"> CABLE LUG, COPPER FOR 60 sq.mm</v>
          </cell>
          <cell r="C361">
            <v>92</v>
          </cell>
          <cell r="D361" t="str">
            <v>PCS</v>
          </cell>
          <cell r="E361">
            <v>60</v>
          </cell>
          <cell r="F361">
            <v>5520</v>
          </cell>
          <cell r="H361">
            <v>0</v>
          </cell>
          <cell r="I361">
            <v>0.5</v>
          </cell>
          <cell r="J361">
            <v>46</v>
          </cell>
          <cell r="K361">
            <v>60</v>
          </cell>
          <cell r="L361">
            <v>5520</v>
          </cell>
          <cell r="M361">
            <v>0</v>
          </cell>
          <cell r="N361">
            <v>0</v>
          </cell>
          <cell r="O361">
            <v>140</v>
          </cell>
          <cell r="P361">
            <v>12880</v>
          </cell>
        </row>
        <row r="362">
          <cell r="A362">
            <v>13</v>
          </cell>
          <cell r="B362" t="str">
            <v xml:space="preserve"> DITTO, BUT FOR 38 sq.mm</v>
          </cell>
          <cell r="C362">
            <v>169</v>
          </cell>
          <cell r="D362" t="str">
            <v>PCS</v>
          </cell>
          <cell r="E362">
            <v>38</v>
          </cell>
          <cell r="F362">
            <v>6422</v>
          </cell>
          <cell r="H362">
            <v>0</v>
          </cell>
          <cell r="I362">
            <v>0.5</v>
          </cell>
          <cell r="J362">
            <v>85</v>
          </cell>
          <cell r="K362">
            <v>38</v>
          </cell>
          <cell r="L362">
            <v>6422</v>
          </cell>
          <cell r="M362">
            <v>0</v>
          </cell>
          <cell r="N362">
            <v>0</v>
          </cell>
          <cell r="O362">
            <v>140</v>
          </cell>
          <cell r="P362">
            <v>23660</v>
          </cell>
        </row>
        <row r="363">
          <cell r="A363">
            <v>14</v>
          </cell>
          <cell r="B363" t="str">
            <v xml:space="preserve"> CONCRETE PIPE WITH COVER 12" DIA. 2 FT LG</v>
          </cell>
          <cell r="C363">
            <v>50</v>
          </cell>
          <cell r="D363" t="str">
            <v>PCS</v>
          </cell>
          <cell r="E363">
            <v>2800</v>
          </cell>
          <cell r="F363">
            <v>140000</v>
          </cell>
          <cell r="H363">
            <v>0</v>
          </cell>
          <cell r="I363">
            <v>3</v>
          </cell>
          <cell r="J363">
            <v>150</v>
          </cell>
          <cell r="K363">
            <v>2800</v>
          </cell>
          <cell r="L363">
            <v>140000</v>
          </cell>
          <cell r="M363">
            <v>0</v>
          </cell>
          <cell r="N363">
            <v>0</v>
          </cell>
          <cell r="O363">
            <v>840</v>
          </cell>
          <cell r="P363">
            <v>42000</v>
          </cell>
        </row>
        <row r="364">
          <cell r="A364">
            <v>15</v>
          </cell>
          <cell r="B364" t="str">
            <v xml:space="preserve"> STEEL PLATE, SS41, 1829x6401x6t</v>
          </cell>
          <cell r="C364">
            <v>1</v>
          </cell>
          <cell r="D364" t="str">
            <v>PCS</v>
          </cell>
          <cell r="E364">
            <v>10000</v>
          </cell>
          <cell r="F364">
            <v>10000</v>
          </cell>
          <cell r="H364">
            <v>0</v>
          </cell>
          <cell r="I364">
            <v>20</v>
          </cell>
          <cell r="J364">
            <v>20</v>
          </cell>
          <cell r="K364">
            <v>10000</v>
          </cell>
          <cell r="L364">
            <v>10000</v>
          </cell>
          <cell r="M364">
            <v>0</v>
          </cell>
          <cell r="N364">
            <v>0</v>
          </cell>
          <cell r="O364">
            <v>5600</v>
          </cell>
          <cell r="P364">
            <v>5600</v>
          </cell>
        </row>
        <row r="365">
          <cell r="A365">
            <v>16</v>
          </cell>
          <cell r="B365" t="str">
            <v xml:space="preserve"> CONDUIT CLAMP, ONE-HOLE 3/4"</v>
          </cell>
          <cell r="C365">
            <v>265</v>
          </cell>
          <cell r="D365" t="str">
            <v>PCS</v>
          </cell>
          <cell r="E365">
            <v>4</v>
          </cell>
          <cell r="F365">
            <v>1060</v>
          </cell>
          <cell r="H365">
            <v>0</v>
          </cell>
          <cell r="I365">
            <v>0.5</v>
          </cell>
          <cell r="J365">
            <v>133</v>
          </cell>
          <cell r="K365">
            <v>4</v>
          </cell>
          <cell r="L365">
            <v>1060</v>
          </cell>
          <cell r="M365">
            <v>0</v>
          </cell>
          <cell r="N365">
            <v>0</v>
          </cell>
          <cell r="O365">
            <v>140</v>
          </cell>
          <cell r="P365">
            <v>37100</v>
          </cell>
        </row>
        <row r="366">
          <cell r="A366">
            <v>17</v>
          </cell>
          <cell r="B366" t="str">
            <v xml:space="preserve"> PVC CONDUIT, SCHEDULE B, CNS1302  3/4"</v>
          </cell>
          <cell r="C366">
            <v>265</v>
          </cell>
          <cell r="D366" t="str">
            <v>M</v>
          </cell>
          <cell r="E366">
            <v>12</v>
          </cell>
          <cell r="F366">
            <v>3180</v>
          </cell>
          <cell r="H366">
            <v>0</v>
          </cell>
          <cell r="I366">
            <v>0.28000000000000003</v>
          </cell>
          <cell r="J366">
            <v>74</v>
          </cell>
          <cell r="K366">
            <v>12</v>
          </cell>
          <cell r="L366">
            <v>3180</v>
          </cell>
          <cell r="M366">
            <v>0</v>
          </cell>
          <cell r="N366">
            <v>0</v>
          </cell>
          <cell r="O366">
            <v>78</v>
          </cell>
          <cell r="P366">
            <v>20670</v>
          </cell>
        </row>
        <row r="367">
          <cell r="A367">
            <v>18</v>
          </cell>
          <cell r="B367" t="str">
            <v xml:space="preserve"> EXCAVATION</v>
          </cell>
          <cell r="C367">
            <v>1550</v>
          </cell>
          <cell r="D367" t="str">
            <v>M3</v>
          </cell>
          <cell r="E367" t="str">
            <v>M+L</v>
          </cell>
          <cell r="F367" t="str">
            <v>M+L</v>
          </cell>
          <cell r="H367">
            <v>0</v>
          </cell>
          <cell r="J367">
            <v>0</v>
          </cell>
          <cell r="K367" t="str">
            <v>M+L</v>
          </cell>
          <cell r="L367" t="str">
            <v>M+L</v>
          </cell>
          <cell r="M367">
            <v>0</v>
          </cell>
          <cell r="N367">
            <v>0</v>
          </cell>
          <cell r="O367">
            <v>72</v>
          </cell>
          <cell r="P367">
            <v>111600</v>
          </cell>
        </row>
        <row r="368">
          <cell r="A368">
            <v>19</v>
          </cell>
          <cell r="B368" t="str">
            <v xml:space="preserve"> BACKFILL</v>
          </cell>
          <cell r="C368">
            <v>1550</v>
          </cell>
          <cell r="D368" t="str">
            <v>M3</v>
          </cell>
          <cell r="E368" t="str">
            <v>M+L</v>
          </cell>
          <cell r="F368" t="str">
            <v>M+L</v>
          </cell>
          <cell r="H368">
            <v>0</v>
          </cell>
          <cell r="J368">
            <v>0</v>
          </cell>
          <cell r="K368" t="str">
            <v>M+L</v>
          </cell>
          <cell r="L368" t="str">
            <v>M+L</v>
          </cell>
          <cell r="M368">
            <v>0</v>
          </cell>
          <cell r="N368">
            <v>0</v>
          </cell>
          <cell r="O368">
            <v>120</v>
          </cell>
          <cell r="P368">
            <v>186000</v>
          </cell>
        </row>
        <row r="369">
          <cell r="A369">
            <v>20</v>
          </cell>
          <cell r="B369" t="str">
            <v xml:space="preserve"> MISCELLANEOUS MATERIALS</v>
          </cell>
          <cell r="C369">
            <v>1</v>
          </cell>
          <cell r="D369" t="str">
            <v>LOT</v>
          </cell>
          <cell r="E369">
            <v>82037.700000000012</v>
          </cell>
          <cell r="F369">
            <v>82038</v>
          </cell>
          <cell r="H369">
            <v>0</v>
          </cell>
          <cell r="I369">
            <v>316.10000000000002</v>
          </cell>
          <cell r="J369">
            <v>316</v>
          </cell>
          <cell r="K369">
            <v>82038</v>
          </cell>
          <cell r="L369">
            <v>82038</v>
          </cell>
          <cell r="M369">
            <v>0</v>
          </cell>
          <cell r="N369">
            <v>0</v>
          </cell>
          <cell r="O369">
            <v>88508</v>
          </cell>
          <cell r="P369">
            <v>88508</v>
          </cell>
        </row>
        <row r="370">
          <cell r="B370" t="str">
            <v>SUB-TOTAL : (D)</v>
          </cell>
          <cell r="F370">
            <v>902415</v>
          </cell>
          <cell r="H370">
            <v>0</v>
          </cell>
          <cell r="J370">
            <v>3477</v>
          </cell>
          <cell r="K370">
            <v>0</v>
          </cell>
          <cell r="L370">
            <v>902415</v>
          </cell>
          <cell r="M370">
            <v>0</v>
          </cell>
          <cell r="N370">
            <v>0</v>
          </cell>
          <cell r="O370">
            <v>0</v>
          </cell>
          <cell r="P370">
            <v>1266758</v>
          </cell>
        </row>
        <row r="371">
          <cell r="F371">
            <v>0</v>
          </cell>
          <cell r="H371">
            <v>0</v>
          </cell>
          <cell r="J371">
            <v>0</v>
          </cell>
          <cell r="K371">
            <v>0</v>
          </cell>
          <cell r="L371">
            <v>0</v>
          </cell>
          <cell r="M371">
            <v>0</v>
          </cell>
          <cell r="N371">
            <v>0</v>
          </cell>
          <cell r="O371">
            <v>0</v>
          </cell>
          <cell r="P371">
            <v>0</v>
          </cell>
        </row>
        <row r="372">
          <cell r="F372">
            <v>0</v>
          </cell>
          <cell r="H372">
            <v>0</v>
          </cell>
          <cell r="J372">
            <v>0</v>
          </cell>
          <cell r="K372">
            <v>0</v>
          </cell>
          <cell r="L372">
            <v>0</v>
          </cell>
          <cell r="M372">
            <v>0</v>
          </cell>
          <cell r="N372">
            <v>0</v>
          </cell>
          <cell r="O372">
            <v>0</v>
          </cell>
          <cell r="P372">
            <v>0</v>
          </cell>
        </row>
        <row r="373">
          <cell r="D373" t="str">
            <v xml:space="preserve"> </v>
          </cell>
          <cell r="F373">
            <v>0</v>
          </cell>
          <cell r="H373">
            <v>0</v>
          </cell>
          <cell r="J373">
            <v>0</v>
          </cell>
          <cell r="K373">
            <v>0</v>
          </cell>
          <cell r="L373">
            <v>0</v>
          </cell>
          <cell r="M373">
            <v>0</v>
          </cell>
          <cell r="N373">
            <v>0</v>
          </cell>
          <cell r="O373">
            <v>0</v>
          </cell>
          <cell r="P373">
            <v>0</v>
          </cell>
        </row>
        <row r="374">
          <cell r="A374" t="str">
            <v>E.</v>
          </cell>
          <cell r="B374" t="str">
            <v>TELEPHONE SYSTEM(全廠區建築物間之管線)</v>
          </cell>
          <cell r="F374">
            <v>0</v>
          </cell>
          <cell r="H374">
            <v>0</v>
          </cell>
          <cell r="J374">
            <v>0</v>
          </cell>
          <cell r="K374">
            <v>0</v>
          </cell>
          <cell r="L374">
            <v>0</v>
          </cell>
          <cell r="M374">
            <v>0</v>
          </cell>
          <cell r="N374">
            <v>0</v>
          </cell>
          <cell r="O374">
            <v>0</v>
          </cell>
          <cell r="P374">
            <v>0</v>
          </cell>
        </row>
        <row r="375">
          <cell r="A375">
            <v>1</v>
          </cell>
          <cell r="B375" t="str">
            <v>PABX , W/100 EXTENSION , 10 TRUNK LINE</v>
          </cell>
          <cell r="C375">
            <v>1</v>
          </cell>
          <cell r="D375" t="str">
            <v>SET</v>
          </cell>
          <cell r="E375">
            <v>380000</v>
          </cell>
          <cell r="F375">
            <v>380000</v>
          </cell>
          <cell r="H375">
            <v>0</v>
          </cell>
          <cell r="I375">
            <v>40</v>
          </cell>
          <cell r="J375">
            <v>40</v>
          </cell>
          <cell r="K375">
            <v>380000</v>
          </cell>
          <cell r="L375">
            <v>380000</v>
          </cell>
          <cell r="M375">
            <v>0</v>
          </cell>
          <cell r="N375">
            <v>0</v>
          </cell>
          <cell r="O375">
            <v>11200</v>
          </cell>
          <cell r="P375">
            <v>11200</v>
          </cell>
        </row>
        <row r="376">
          <cell r="A376">
            <v>2</v>
          </cell>
          <cell r="B376" t="str">
            <v xml:space="preserve"> TELEPHONE CABLE, SOLID COPPER PVBC INSU. 5 PAIRS</v>
          </cell>
          <cell r="C376">
            <v>1300</v>
          </cell>
          <cell r="D376" t="str">
            <v>M</v>
          </cell>
          <cell r="E376">
            <v>14</v>
          </cell>
          <cell r="F376">
            <v>18200</v>
          </cell>
          <cell r="H376">
            <v>0</v>
          </cell>
          <cell r="I376">
            <v>8.5999999999999993E-2</v>
          </cell>
          <cell r="J376">
            <v>112</v>
          </cell>
          <cell r="K376">
            <v>14</v>
          </cell>
          <cell r="L376">
            <v>18200</v>
          </cell>
          <cell r="M376">
            <v>0</v>
          </cell>
          <cell r="N376">
            <v>0</v>
          </cell>
          <cell r="O376">
            <v>24</v>
          </cell>
          <cell r="P376">
            <v>31200</v>
          </cell>
        </row>
        <row r="377">
          <cell r="A377">
            <v>3</v>
          </cell>
          <cell r="B377" t="str">
            <v xml:space="preserve"> DITTO, BUT 10 PAIRS</v>
          </cell>
          <cell r="C377">
            <v>250</v>
          </cell>
          <cell r="D377" t="str">
            <v>M</v>
          </cell>
          <cell r="E377">
            <v>30</v>
          </cell>
          <cell r="F377">
            <v>7500</v>
          </cell>
          <cell r="H377">
            <v>0</v>
          </cell>
          <cell r="I377">
            <v>0.122</v>
          </cell>
          <cell r="J377">
            <v>31</v>
          </cell>
          <cell r="K377">
            <v>30</v>
          </cell>
          <cell r="L377">
            <v>7500</v>
          </cell>
          <cell r="M377">
            <v>0</v>
          </cell>
          <cell r="N377">
            <v>0</v>
          </cell>
          <cell r="O377">
            <v>34</v>
          </cell>
          <cell r="P377">
            <v>8500</v>
          </cell>
        </row>
        <row r="378">
          <cell r="A378">
            <v>4</v>
          </cell>
          <cell r="B378" t="str">
            <v xml:space="preserve"> DITTO, BUT 30 PAIRS</v>
          </cell>
          <cell r="C378">
            <v>300</v>
          </cell>
          <cell r="D378" t="str">
            <v>M</v>
          </cell>
          <cell r="E378">
            <v>80</v>
          </cell>
          <cell r="F378">
            <v>24000</v>
          </cell>
          <cell r="H378">
            <v>0</v>
          </cell>
          <cell r="I378">
            <v>0.20599999999999999</v>
          </cell>
          <cell r="J378">
            <v>62</v>
          </cell>
          <cell r="K378">
            <v>80</v>
          </cell>
          <cell r="L378">
            <v>24000</v>
          </cell>
          <cell r="M378">
            <v>0</v>
          </cell>
          <cell r="N378">
            <v>0</v>
          </cell>
          <cell r="O378">
            <v>58</v>
          </cell>
          <cell r="P378">
            <v>17400</v>
          </cell>
        </row>
        <row r="379">
          <cell r="A379">
            <v>4</v>
          </cell>
          <cell r="B379" t="str">
            <v xml:space="preserve"> DITTO, BUT 50 PAIRS</v>
          </cell>
          <cell r="C379">
            <v>400</v>
          </cell>
          <cell r="D379" t="str">
            <v>M</v>
          </cell>
          <cell r="E379">
            <v>133</v>
          </cell>
          <cell r="F379">
            <v>53200</v>
          </cell>
          <cell r="H379">
            <v>0</v>
          </cell>
          <cell r="I379">
            <v>0.25600000000000001</v>
          </cell>
          <cell r="J379">
            <v>102</v>
          </cell>
          <cell r="K379">
            <v>133</v>
          </cell>
          <cell r="L379">
            <v>53200</v>
          </cell>
          <cell r="M379">
            <v>0</v>
          </cell>
          <cell r="N379">
            <v>0</v>
          </cell>
          <cell r="O379">
            <v>72</v>
          </cell>
          <cell r="P379">
            <v>28800</v>
          </cell>
        </row>
        <row r="380">
          <cell r="A380">
            <v>5</v>
          </cell>
          <cell r="B380" t="str">
            <v xml:space="preserve"> MISCELLANEOUS MATERIALS</v>
          </cell>
          <cell r="C380">
            <v>1</v>
          </cell>
          <cell r="D380" t="str">
            <v>LOT</v>
          </cell>
          <cell r="E380">
            <v>10290</v>
          </cell>
          <cell r="F380">
            <v>10290</v>
          </cell>
          <cell r="H380">
            <v>0</v>
          </cell>
          <cell r="I380">
            <v>105</v>
          </cell>
          <cell r="J380">
            <v>105</v>
          </cell>
          <cell r="K380">
            <v>10290</v>
          </cell>
          <cell r="L380">
            <v>10290</v>
          </cell>
          <cell r="M380">
            <v>0</v>
          </cell>
          <cell r="N380">
            <v>0</v>
          </cell>
          <cell r="O380">
            <v>29400</v>
          </cell>
          <cell r="P380">
            <v>29400</v>
          </cell>
        </row>
        <row r="381">
          <cell r="B381" t="str">
            <v>SUB-TOTAL : (E)</v>
          </cell>
          <cell r="F381">
            <v>493190</v>
          </cell>
          <cell r="H381">
            <v>0</v>
          </cell>
          <cell r="J381">
            <v>452</v>
          </cell>
          <cell r="K381">
            <v>0</v>
          </cell>
          <cell r="L381">
            <v>493190</v>
          </cell>
          <cell r="M381">
            <v>0</v>
          </cell>
          <cell r="N381">
            <v>0</v>
          </cell>
          <cell r="O381">
            <v>0</v>
          </cell>
          <cell r="P381">
            <v>126500</v>
          </cell>
        </row>
        <row r="382">
          <cell r="F382">
            <v>0</v>
          </cell>
          <cell r="H382">
            <v>0</v>
          </cell>
          <cell r="J382">
            <v>0</v>
          </cell>
          <cell r="K382">
            <v>0</v>
          </cell>
          <cell r="L382">
            <v>0</v>
          </cell>
          <cell r="M382">
            <v>0</v>
          </cell>
          <cell r="N382">
            <v>0</v>
          </cell>
          <cell r="O382">
            <v>0</v>
          </cell>
          <cell r="P382">
            <v>0</v>
          </cell>
        </row>
        <row r="383">
          <cell r="F383">
            <v>0</v>
          </cell>
          <cell r="H383">
            <v>0</v>
          </cell>
          <cell r="J383">
            <v>0</v>
          </cell>
          <cell r="K383">
            <v>0</v>
          </cell>
          <cell r="L383">
            <v>0</v>
          </cell>
          <cell r="M383">
            <v>0</v>
          </cell>
          <cell r="N383">
            <v>0</v>
          </cell>
          <cell r="O383">
            <v>0</v>
          </cell>
          <cell r="P383">
            <v>0</v>
          </cell>
        </row>
        <row r="384">
          <cell r="A384" t="str">
            <v>F.</v>
          </cell>
          <cell r="B384" t="str">
            <v>PAGE/INTERCOMMUNICATION SYSTEM</v>
          </cell>
          <cell r="D384" t="str">
            <v xml:space="preserve"> </v>
          </cell>
          <cell r="F384">
            <v>0</v>
          </cell>
          <cell r="H384">
            <v>0</v>
          </cell>
          <cell r="J384">
            <v>0</v>
          </cell>
          <cell r="K384">
            <v>0</v>
          </cell>
          <cell r="L384">
            <v>0</v>
          </cell>
          <cell r="M384">
            <v>0</v>
          </cell>
          <cell r="N384">
            <v>0</v>
          </cell>
          <cell r="O384">
            <v>0</v>
          </cell>
          <cell r="P384">
            <v>0</v>
          </cell>
        </row>
        <row r="385">
          <cell r="A385">
            <v>1</v>
          </cell>
          <cell r="B385" t="str">
            <v xml:space="preserve"> PAGE/PARTY STATION, SINGLE PARTY LINE</v>
          </cell>
          <cell r="C385">
            <v>10</v>
          </cell>
          <cell r="D385" t="str">
            <v>SET</v>
          </cell>
          <cell r="E385">
            <v>19700</v>
          </cell>
          <cell r="F385">
            <v>197000</v>
          </cell>
          <cell r="H385">
            <v>0</v>
          </cell>
          <cell r="I385">
            <v>12</v>
          </cell>
          <cell r="J385">
            <v>120</v>
          </cell>
          <cell r="K385">
            <v>19700</v>
          </cell>
          <cell r="L385">
            <v>197000</v>
          </cell>
          <cell r="M385">
            <v>0</v>
          </cell>
          <cell r="N385">
            <v>0</v>
          </cell>
          <cell r="O385">
            <v>3360</v>
          </cell>
          <cell r="P385">
            <v>33600</v>
          </cell>
        </row>
        <row r="386">
          <cell r="B386" t="str">
            <v xml:space="preserve"> CL.1, DIV.2 , G-T #730-104 OR EQUAL</v>
          </cell>
          <cell r="F386">
            <v>0</v>
          </cell>
          <cell r="H386">
            <v>0</v>
          </cell>
          <cell r="J386">
            <v>0</v>
          </cell>
          <cell r="K386">
            <v>0</v>
          </cell>
          <cell r="L386">
            <v>0</v>
          </cell>
          <cell r="M386">
            <v>0</v>
          </cell>
          <cell r="N386">
            <v>0</v>
          </cell>
          <cell r="O386">
            <v>0</v>
          </cell>
          <cell r="P386">
            <v>0</v>
          </cell>
        </row>
        <row r="387">
          <cell r="A387">
            <v>2</v>
          </cell>
          <cell r="B387" t="str">
            <v>DITTO, BUT INDOOR TYPE, G-T #700-102</v>
          </cell>
          <cell r="C387">
            <v>4</v>
          </cell>
          <cell r="D387" t="str">
            <v>SET</v>
          </cell>
          <cell r="E387">
            <v>17800</v>
          </cell>
          <cell r="F387">
            <v>71200</v>
          </cell>
          <cell r="H387">
            <v>0</v>
          </cell>
          <cell r="I387">
            <v>10</v>
          </cell>
          <cell r="J387">
            <v>40</v>
          </cell>
          <cell r="K387">
            <v>17800</v>
          </cell>
          <cell r="L387">
            <v>71200</v>
          </cell>
          <cell r="M387">
            <v>0</v>
          </cell>
          <cell r="N387">
            <v>0</v>
          </cell>
          <cell r="O387">
            <v>2800</v>
          </cell>
          <cell r="P387">
            <v>11200</v>
          </cell>
        </row>
        <row r="388">
          <cell r="A388">
            <v>3</v>
          </cell>
          <cell r="B388" t="str">
            <v>DITTO, BUT DESK MOUNT. TYPE, G-T #726-102</v>
          </cell>
          <cell r="C388">
            <v>1</v>
          </cell>
          <cell r="D388" t="str">
            <v>SET</v>
          </cell>
          <cell r="E388">
            <v>23000</v>
          </cell>
          <cell r="F388">
            <v>23000</v>
          </cell>
          <cell r="H388">
            <v>0</v>
          </cell>
          <cell r="I388">
            <v>12</v>
          </cell>
          <cell r="J388">
            <v>12</v>
          </cell>
          <cell r="K388">
            <v>23000</v>
          </cell>
          <cell r="L388">
            <v>23000</v>
          </cell>
          <cell r="M388">
            <v>0</v>
          </cell>
          <cell r="N388">
            <v>0</v>
          </cell>
          <cell r="O388">
            <v>3360</v>
          </cell>
          <cell r="P388">
            <v>3360</v>
          </cell>
        </row>
        <row r="389">
          <cell r="A389">
            <v>4</v>
          </cell>
          <cell r="B389" t="str">
            <v xml:space="preserve"> HOT DIPPED GALVANIZED STEEL SUPPORT, C100</v>
          </cell>
          <cell r="C389">
            <v>10</v>
          </cell>
          <cell r="D389" t="str">
            <v>SET</v>
          </cell>
          <cell r="E389">
            <v>1500</v>
          </cell>
          <cell r="F389">
            <v>15000</v>
          </cell>
          <cell r="H389">
            <v>0</v>
          </cell>
          <cell r="I389">
            <v>4</v>
          </cell>
          <cell r="J389">
            <v>40</v>
          </cell>
          <cell r="K389">
            <v>1500</v>
          </cell>
          <cell r="L389">
            <v>15000</v>
          </cell>
          <cell r="M389">
            <v>0</v>
          </cell>
          <cell r="N389">
            <v>0</v>
          </cell>
          <cell r="O389">
            <v>1120</v>
          </cell>
          <cell r="P389">
            <v>11200</v>
          </cell>
        </row>
        <row r="390">
          <cell r="B390" t="str">
            <v>3M LG., W/ SMALL FOUNDATION</v>
          </cell>
          <cell r="F390">
            <v>0</v>
          </cell>
          <cell r="H390">
            <v>0</v>
          </cell>
          <cell r="J390">
            <v>0</v>
          </cell>
          <cell r="K390">
            <v>0</v>
          </cell>
          <cell r="L390">
            <v>0</v>
          </cell>
          <cell r="M390">
            <v>0</v>
          </cell>
          <cell r="N390">
            <v>0</v>
          </cell>
          <cell r="O390">
            <v>0</v>
          </cell>
          <cell r="P390">
            <v>0</v>
          </cell>
        </row>
        <row r="391">
          <cell r="A391">
            <v>5</v>
          </cell>
          <cell r="B391" t="str">
            <v xml:space="preserve"> DRIVER, W/MOLDED LEXAN FOR DIV. 2 G-T </v>
          </cell>
          <cell r="C391">
            <v>16</v>
          </cell>
          <cell r="D391" t="str">
            <v>SET</v>
          </cell>
          <cell r="E391">
            <v>3300</v>
          </cell>
          <cell r="F391">
            <v>52800</v>
          </cell>
          <cell r="H391">
            <v>0</v>
          </cell>
          <cell r="I391">
            <v>3</v>
          </cell>
          <cell r="J391">
            <v>48</v>
          </cell>
          <cell r="K391">
            <v>3300</v>
          </cell>
          <cell r="L391">
            <v>52800</v>
          </cell>
          <cell r="M391">
            <v>0</v>
          </cell>
          <cell r="N391">
            <v>0</v>
          </cell>
          <cell r="O391">
            <v>840</v>
          </cell>
          <cell r="P391">
            <v>13440</v>
          </cell>
        </row>
        <row r="392">
          <cell r="B392" t="str">
            <v xml:space="preserve"> 13314-001</v>
          </cell>
          <cell r="F392">
            <v>0</v>
          </cell>
          <cell r="H392">
            <v>0</v>
          </cell>
          <cell r="J392">
            <v>0</v>
          </cell>
          <cell r="K392">
            <v>0</v>
          </cell>
          <cell r="L392">
            <v>0</v>
          </cell>
          <cell r="M392">
            <v>0</v>
          </cell>
          <cell r="N392">
            <v>0</v>
          </cell>
          <cell r="O392">
            <v>0</v>
          </cell>
          <cell r="P392">
            <v>0</v>
          </cell>
        </row>
        <row r="393">
          <cell r="A393">
            <v>6</v>
          </cell>
          <cell r="B393" t="str">
            <v xml:space="preserve"> HORN SPEAKER W/ EPOXY G-T 13304-002</v>
          </cell>
          <cell r="C393">
            <v>16</v>
          </cell>
          <cell r="D393" t="str">
            <v>SET</v>
          </cell>
          <cell r="E393">
            <v>6000</v>
          </cell>
          <cell r="F393">
            <v>96000</v>
          </cell>
          <cell r="H393">
            <v>0</v>
          </cell>
          <cell r="I393">
            <v>5</v>
          </cell>
          <cell r="J393">
            <v>80</v>
          </cell>
          <cell r="K393">
            <v>6000</v>
          </cell>
          <cell r="L393">
            <v>96000</v>
          </cell>
          <cell r="M393">
            <v>0</v>
          </cell>
          <cell r="N393">
            <v>0</v>
          </cell>
          <cell r="O393">
            <v>1400</v>
          </cell>
          <cell r="P393">
            <v>22400</v>
          </cell>
        </row>
        <row r="394">
          <cell r="B394" t="str">
            <v xml:space="preserve"> MOUNTING ASSEMBLY, G-T 411A1SPL</v>
          </cell>
          <cell r="F394">
            <v>0</v>
          </cell>
          <cell r="H394">
            <v>0</v>
          </cell>
          <cell r="J394">
            <v>0</v>
          </cell>
          <cell r="K394">
            <v>0</v>
          </cell>
          <cell r="L394">
            <v>0</v>
          </cell>
          <cell r="M394">
            <v>0</v>
          </cell>
          <cell r="N394">
            <v>0</v>
          </cell>
          <cell r="O394">
            <v>0</v>
          </cell>
          <cell r="P394">
            <v>0</v>
          </cell>
        </row>
        <row r="395">
          <cell r="A395">
            <v>7</v>
          </cell>
          <cell r="B395" t="str">
            <v xml:space="preserve"> LINE BALANCE UNIT G-T 305-001 OR EQUAL</v>
          </cell>
          <cell r="C395">
            <v>1</v>
          </cell>
          <cell r="D395" t="str">
            <v>SET</v>
          </cell>
          <cell r="E395">
            <v>2600</v>
          </cell>
          <cell r="F395">
            <v>2600</v>
          </cell>
          <cell r="H395">
            <v>0</v>
          </cell>
          <cell r="I395">
            <v>4</v>
          </cell>
          <cell r="J395">
            <v>4</v>
          </cell>
          <cell r="K395">
            <v>2600</v>
          </cell>
          <cell r="L395">
            <v>2600</v>
          </cell>
          <cell r="M395">
            <v>0</v>
          </cell>
          <cell r="N395">
            <v>0</v>
          </cell>
          <cell r="O395">
            <v>1120</v>
          </cell>
          <cell r="P395">
            <v>1120</v>
          </cell>
        </row>
        <row r="396">
          <cell r="A396">
            <v>8</v>
          </cell>
          <cell r="B396" t="str">
            <v xml:space="preserve"> CABLE, OVERALL &amp; INDIVIDUAL SHIELDED, 300V 8P-#14AWG</v>
          </cell>
          <cell r="C396">
            <v>2700</v>
          </cell>
          <cell r="D396" t="str">
            <v>M</v>
          </cell>
          <cell r="E396">
            <v>137</v>
          </cell>
          <cell r="F396">
            <v>369900</v>
          </cell>
          <cell r="H396">
            <v>0</v>
          </cell>
          <cell r="I396">
            <v>0.17799999999999999</v>
          </cell>
          <cell r="J396">
            <v>481</v>
          </cell>
          <cell r="K396">
            <v>137</v>
          </cell>
          <cell r="L396">
            <v>369900</v>
          </cell>
          <cell r="M396">
            <v>0</v>
          </cell>
          <cell r="N396">
            <v>0</v>
          </cell>
          <cell r="O396">
            <v>50</v>
          </cell>
          <cell r="P396">
            <v>135000</v>
          </cell>
        </row>
        <row r="397">
          <cell r="A397">
            <v>9</v>
          </cell>
          <cell r="B397" t="str">
            <v>XLPE CABLE 3C-3.5SQ.MM</v>
          </cell>
          <cell r="C397">
            <v>2800</v>
          </cell>
          <cell r="D397" t="str">
            <v>M</v>
          </cell>
          <cell r="E397">
            <v>15</v>
          </cell>
          <cell r="F397">
            <v>42000</v>
          </cell>
          <cell r="H397">
            <v>0</v>
          </cell>
          <cell r="I397">
            <v>7.9000000000000001E-2</v>
          </cell>
          <cell r="J397">
            <v>221</v>
          </cell>
          <cell r="K397">
            <v>15</v>
          </cell>
          <cell r="L397">
            <v>42000</v>
          </cell>
          <cell r="M397">
            <v>0</v>
          </cell>
          <cell r="N397">
            <v>0</v>
          </cell>
          <cell r="O397">
            <v>22</v>
          </cell>
          <cell r="P397">
            <v>61600</v>
          </cell>
        </row>
        <row r="398">
          <cell r="A398">
            <v>10</v>
          </cell>
          <cell r="B398" t="str">
            <v xml:space="preserve"> SPEAKER CABLE, TWISTED PAIR #18 AWG</v>
          </cell>
          <cell r="C398">
            <v>50</v>
          </cell>
          <cell r="D398" t="str">
            <v>M</v>
          </cell>
          <cell r="E398">
            <v>12</v>
          </cell>
          <cell r="F398">
            <v>600</v>
          </cell>
          <cell r="H398">
            <v>0</v>
          </cell>
          <cell r="I398">
            <v>6.2E-2</v>
          </cell>
          <cell r="J398">
            <v>3</v>
          </cell>
          <cell r="K398">
            <v>12</v>
          </cell>
          <cell r="L398">
            <v>600</v>
          </cell>
          <cell r="M398">
            <v>0</v>
          </cell>
          <cell r="N398">
            <v>0</v>
          </cell>
          <cell r="O398">
            <v>17</v>
          </cell>
          <cell r="P398">
            <v>850</v>
          </cell>
        </row>
        <row r="399">
          <cell r="A399">
            <v>11</v>
          </cell>
          <cell r="B399" t="str">
            <v>RSG CONDUIT, 2"</v>
          </cell>
          <cell r="C399">
            <v>100</v>
          </cell>
          <cell r="D399" t="str">
            <v>M</v>
          </cell>
          <cell r="E399">
            <v>105</v>
          </cell>
          <cell r="F399">
            <v>10500</v>
          </cell>
          <cell r="H399">
            <v>0</v>
          </cell>
          <cell r="I399">
            <v>0.98</v>
          </cell>
          <cell r="J399">
            <v>98</v>
          </cell>
          <cell r="K399">
            <v>105</v>
          </cell>
          <cell r="L399">
            <v>10500</v>
          </cell>
          <cell r="M399">
            <v>0</v>
          </cell>
          <cell r="N399">
            <v>0</v>
          </cell>
          <cell r="O399">
            <v>274</v>
          </cell>
          <cell r="P399">
            <v>27400</v>
          </cell>
        </row>
        <row r="400">
          <cell r="A400">
            <v>12</v>
          </cell>
          <cell r="B400" t="str">
            <v>DITTO BUT 3/4"</v>
          </cell>
          <cell r="C400">
            <v>50</v>
          </cell>
          <cell r="D400" t="str">
            <v>M</v>
          </cell>
          <cell r="E400">
            <v>32</v>
          </cell>
          <cell r="F400">
            <v>1600</v>
          </cell>
          <cell r="H400">
            <v>0</v>
          </cell>
          <cell r="I400">
            <v>0.47</v>
          </cell>
          <cell r="J400">
            <v>24</v>
          </cell>
          <cell r="K400">
            <v>32</v>
          </cell>
          <cell r="L400">
            <v>1600</v>
          </cell>
          <cell r="M400">
            <v>0</v>
          </cell>
          <cell r="N400">
            <v>0</v>
          </cell>
          <cell r="O400">
            <v>132</v>
          </cell>
          <cell r="P400">
            <v>6600</v>
          </cell>
        </row>
        <row r="401">
          <cell r="A401">
            <v>13</v>
          </cell>
          <cell r="B401" t="str">
            <v xml:space="preserve"> FLEXIBLE CONDUIT, 3/4", 1M LG, W/ TWO CONNECTOR</v>
          </cell>
          <cell r="C401">
            <v>16</v>
          </cell>
          <cell r="D401" t="str">
            <v>M</v>
          </cell>
          <cell r="E401">
            <v>81</v>
          </cell>
          <cell r="F401">
            <v>1296</v>
          </cell>
          <cell r="H401">
            <v>0</v>
          </cell>
          <cell r="I401">
            <v>0.56000000000000005</v>
          </cell>
          <cell r="J401">
            <v>9</v>
          </cell>
          <cell r="K401">
            <v>81</v>
          </cell>
          <cell r="L401">
            <v>1296</v>
          </cell>
          <cell r="M401">
            <v>0</v>
          </cell>
          <cell r="N401">
            <v>0</v>
          </cell>
          <cell r="O401">
            <v>157</v>
          </cell>
          <cell r="P401">
            <v>2512</v>
          </cell>
        </row>
        <row r="402">
          <cell r="A402">
            <v>14</v>
          </cell>
          <cell r="B402" t="str">
            <v xml:space="preserve"> HOT DIPPED GALVANIZED CONDUIT FITTING, UNION,</v>
          </cell>
          <cell r="C402">
            <v>1</v>
          </cell>
          <cell r="D402" t="str">
            <v>LOT</v>
          </cell>
          <cell r="E402">
            <v>36300</v>
          </cell>
          <cell r="F402">
            <v>36300</v>
          </cell>
          <cell r="H402">
            <v>0</v>
          </cell>
          <cell r="I402">
            <v>61</v>
          </cell>
          <cell r="J402">
            <v>61</v>
          </cell>
          <cell r="K402">
            <v>36300</v>
          </cell>
          <cell r="L402">
            <v>36300</v>
          </cell>
          <cell r="M402">
            <v>0</v>
          </cell>
          <cell r="N402">
            <v>0</v>
          </cell>
          <cell r="O402">
            <v>17080</v>
          </cell>
          <cell r="P402">
            <v>17080</v>
          </cell>
        </row>
        <row r="403">
          <cell r="B403" t="str">
            <v>SEALING FITTING</v>
          </cell>
          <cell r="F403">
            <v>0</v>
          </cell>
          <cell r="H403">
            <v>0</v>
          </cell>
          <cell r="J403">
            <v>0</v>
          </cell>
          <cell r="K403">
            <v>0</v>
          </cell>
          <cell r="L403">
            <v>0</v>
          </cell>
          <cell r="M403">
            <v>0</v>
          </cell>
          <cell r="N403">
            <v>0</v>
          </cell>
          <cell r="O403">
            <v>0</v>
          </cell>
          <cell r="P403">
            <v>0</v>
          </cell>
        </row>
        <row r="404">
          <cell r="A404">
            <v>15</v>
          </cell>
          <cell r="B404" t="str">
            <v>HOT DIPPED GALVALNIZED STEEL U-CHANNEL 41x41x2.0t</v>
          </cell>
          <cell r="C404">
            <v>15</v>
          </cell>
          <cell r="D404" t="str">
            <v>M</v>
          </cell>
          <cell r="E404">
            <v>82</v>
          </cell>
          <cell r="F404">
            <v>1230</v>
          </cell>
          <cell r="H404">
            <v>0</v>
          </cell>
          <cell r="I404">
            <v>0.40699999999999997</v>
          </cell>
          <cell r="J404">
            <v>6</v>
          </cell>
          <cell r="K404">
            <v>82</v>
          </cell>
          <cell r="L404">
            <v>1230</v>
          </cell>
          <cell r="M404">
            <v>0</v>
          </cell>
          <cell r="N404">
            <v>0</v>
          </cell>
          <cell r="O404">
            <v>114</v>
          </cell>
          <cell r="P404">
            <v>1710</v>
          </cell>
        </row>
        <row r="405">
          <cell r="A405">
            <v>16</v>
          </cell>
          <cell r="B405" t="str">
            <v>VHF PORTABLE MARINE BAND EXP-PROOF WALKY-TALKY</v>
          </cell>
          <cell r="C405">
            <v>2</v>
          </cell>
          <cell r="D405" t="str">
            <v>SET</v>
          </cell>
          <cell r="E405">
            <v>20000</v>
          </cell>
          <cell r="F405">
            <v>40000</v>
          </cell>
          <cell r="H405">
            <v>0</v>
          </cell>
          <cell r="J405">
            <v>0</v>
          </cell>
          <cell r="K405">
            <v>20000</v>
          </cell>
          <cell r="L405">
            <v>40000</v>
          </cell>
          <cell r="M405">
            <v>0</v>
          </cell>
          <cell r="N405">
            <v>0</v>
          </cell>
          <cell r="O405">
            <v>0</v>
          </cell>
          <cell r="P405">
            <v>0</v>
          </cell>
        </row>
        <row r="406">
          <cell r="A406">
            <v>17</v>
          </cell>
          <cell r="B406" t="str">
            <v xml:space="preserve"> MISCELLANEOUS MATERIALS </v>
          </cell>
          <cell r="C406">
            <v>1</v>
          </cell>
          <cell r="D406" t="str">
            <v>LOT</v>
          </cell>
          <cell r="E406">
            <v>48051.3</v>
          </cell>
          <cell r="F406">
            <v>48051</v>
          </cell>
          <cell r="H406">
            <v>0</v>
          </cell>
          <cell r="I406">
            <v>62.35</v>
          </cell>
          <cell r="J406">
            <v>62</v>
          </cell>
          <cell r="K406">
            <v>48051</v>
          </cell>
          <cell r="L406">
            <v>48051</v>
          </cell>
          <cell r="M406">
            <v>0</v>
          </cell>
          <cell r="N406">
            <v>0</v>
          </cell>
          <cell r="O406">
            <v>17458</v>
          </cell>
          <cell r="P406">
            <v>17458</v>
          </cell>
        </row>
        <row r="407">
          <cell r="B407" t="str">
            <v>SUB-TOTAL : (F)</v>
          </cell>
          <cell r="F407">
            <v>1009077</v>
          </cell>
          <cell r="H407">
            <v>0</v>
          </cell>
          <cell r="J407">
            <v>1309</v>
          </cell>
          <cell r="K407">
            <v>0</v>
          </cell>
          <cell r="L407">
            <v>1009077</v>
          </cell>
          <cell r="M407">
            <v>0</v>
          </cell>
          <cell r="N407">
            <v>0</v>
          </cell>
          <cell r="O407">
            <v>0</v>
          </cell>
          <cell r="P407">
            <v>366530</v>
          </cell>
        </row>
        <row r="408">
          <cell r="F408">
            <v>0</v>
          </cell>
          <cell r="H408">
            <v>0</v>
          </cell>
          <cell r="J408">
            <v>0</v>
          </cell>
          <cell r="K408">
            <v>0</v>
          </cell>
          <cell r="L408">
            <v>0</v>
          </cell>
          <cell r="M408">
            <v>0</v>
          </cell>
          <cell r="N408">
            <v>0</v>
          </cell>
          <cell r="O408">
            <v>0</v>
          </cell>
          <cell r="P408">
            <v>0</v>
          </cell>
        </row>
        <row r="409">
          <cell r="F409">
            <v>0</v>
          </cell>
          <cell r="H409">
            <v>0</v>
          </cell>
          <cell r="J409">
            <v>0</v>
          </cell>
          <cell r="K409">
            <v>0</v>
          </cell>
          <cell r="L409">
            <v>0</v>
          </cell>
          <cell r="M409">
            <v>0</v>
          </cell>
          <cell r="N409">
            <v>0</v>
          </cell>
          <cell r="O409">
            <v>0</v>
          </cell>
          <cell r="P409">
            <v>0</v>
          </cell>
        </row>
        <row r="410">
          <cell r="A410" t="str">
            <v>G.</v>
          </cell>
          <cell r="B410" t="str">
            <v>CCTV SYSTEM</v>
          </cell>
          <cell r="D410" t="str">
            <v xml:space="preserve"> </v>
          </cell>
          <cell r="F410">
            <v>0</v>
          </cell>
          <cell r="H410">
            <v>0</v>
          </cell>
          <cell r="J410">
            <v>0</v>
          </cell>
          <cell r="K410">
            <v>0</v>
          </cell>
          <cell r="L410">
            <v>0</v>
          </cell>
          <cell r="M410">
            <v>0</v>
          </cell>
          <cell r="N410">
            <v>0</v>
          </cell>
          <cell r="O410">
            <v>0</v>
          </cell>
          <cell r="P410">
            <v>0</v>
          </cell>
        </row>
        <row r="411">
          <cell r="A411">
            <v>1</v>
          </cell>
          <cell r="B411" t="str">
            <v xml:space="preserve"> 20" BLACK-AND-WHITE VEDIO MONITOR,  </v>
          </cell>
          <cell r="C411">
            <v>1</v>
          </cell>
          <cell r="D411" t="str">
            <v>SET</v>
          </cell>
          <cell r="E411">
            <v>9450</v>
          </cell>
          <cell r="F411">
            <v>9450</v>
          </cell>
          <cell r="H411">
            <v>0</v>
          </cell>
          <cell r="I411">
            <v>4</v>
          </cell>
          <cell r="J411">
            <v>4</v>
          </cell>
          <cell r="K411">
            <v>9450</v>
          </cell>
          <cell r="L411">
            <v>9450</v>
          </cell>
          <cell r="M411">
            <v>0</v>
          </cell>
          <cell r="N411">
            <v>0</v>
          </cell>
          <cell r="O411">
            <v>1120</v>
          </cell>
          <cell r="P411">
            <v>1120</v>
          </cell>
        </row>
        <row r="412">
          <cell r="A412">
            <v>2</v>
          </cell>
          <cell r="B412" t="str">
            <v xml:space="preserve"> BLACK-AND-WHITE CAMERA,1/2 CCD</v>
          </cell>
          <cell r="C412">
            <v>6</v>
          </cell>
          <cell r="D412" t="str">
            <v>SET</v>
          </cell>
          <cell r="E412">
            <v>8100</v>
          </cell>
          <cell r="F412">
            <v>48600</v>
          </cell>
          <cell r="H412">
            <v>0</v>
          </cell>
          <cell r="I412">
            <v>8</v>
          </cell>
          <cell r="J412">
            <v>48</v>
          </cell>
          <cell r="K412">
            <v>8100</v>
          </cell>
          <cell r="L412">
            <v>48600</v>
          </cell>
          <cell r="M412">
            <v>0</v>
          </cell>
          <cell r="N412">
            <v>0</v>
          </cell>
          <cell r="O412">
            <v>2240</v>
          </cell>
          <cell r="P412">
            <v>13440</v>
          </cell>
        </row>
        <row r="413">
          <cell r="A413">
            <v>3</v>
          </cell>
          <cell r="B413" t="str">
            <v xml:space="preserve"> MOTORIZED LENS, 10X, AUTO IRIS/FOCUS</v>
          </cell>
          <cell r="C413">
            <v>2</v>
          </cell>
          <cell r="D413" t="str">
            <v>PCS</v>
          </cell>
          <cell r="E413">
            <v>18900</v>
          </cell>
          <cell r="F413">
            <v>37800</v>
          </cell>
          <cell r="H413">
            <v>0</v>
          </cell>
          <cell r="I413">
            <v>2</v>
          </cell>
          <cell r="J413">
            <v>4</v>
          </cell>
          <cell r="K413">
            <v>18900</v>
          </cell>
          <cell r="L413">
            <v>37800</v>
          </cell>
          <cell r="M413">
            <v>0</v>
          </cell>
          <cell r="N413">
            <v>0</v>
          </cell>
          <cell r="O413">
            <v>560</v>
          </cell>
          <cell r="P413">
            <v>1120</v>
          </cell>
        </row>
        <row r="414">
          <cell r="A414">
            <v>4</v>
          </cell>
          <cell r="B414" t="str">
            <v xml:space="preserve"> FIXED LENS, AUTO IRIS 16 mm, </v>
          </cell>
          <cell r="C414">
            <v>4</v>
          </cell>
          <cell r="D414" t="str">
            <v>PCS</v>
          </cell>
          <cell r="E414">
            <v>4050</v>
          </cell>
          <cell r="F414">
            <v>16200</v>
          </cell>
          <cell r="H414">
            <v>0</v>
          </cell>
          <cell r="I414">
            <v>2</v>
          </cell>
          <cell r="J414">
            <v>8</v>
          </cell>
          <cell r="K414">
            <v>4050</v>
          </cell>
          <cell r="L414">
            <v>16200</v>
          </cell>
          <cell r="M414">
            <v>0</v>
          </cell>
          <cell r="N414">
            <v>0</v>
          </cell>
          <cell r="O414">
            <v>560</v>
          </cell>
          <cell r="P414">
            <v>2240</v>
          </cell>
        </row>
        <row r="415">
          <cell r="A415">
            <v>5</v>
          </cell>
          <cell r="B415" t="str">
            <v xml:space="preserve"> EXPLOSION ROOF HOUSING</v>
          </cell>
          <cell r="C415">
            <v>4</v>
          </cell>
          <cell r="D415" t="str">
            <v>SET</v>
          </cell>
          <cell r="E415">
            <v>148500</v>
          </cell>
          <cell r="F415">
            <v>594000</v>
          </cell>
          <cell r="H415">
            <v>0</v>
          </cell>
          <cell r="I415">
            <v>8</v>
          </cell>
          <cell r="J415">
            <v>32</v>
          </cell>
          <cell r="K415">
            <v>148500</v>
          </cell>
          <cell r="L415">
            <v>594000</v>
          </cell>
          <cell r="M415">
            <v>0</v>
          </cell>
          <cell r="N415">
            <v>0</v>
          </cell>
          <cell r="O415">
            <v>2240</v>
          </cell>
          <cell r="P415">
            <v>8960</v>
          </cell>
        </row>
        <row r="416">
          <cell r="A416">
            <v>6</v>
          </cell>
          <cell r="B416" t="str">
            <v>WEATHER PROOF HOUSING</v>
          </cell>
          <cell r="C416">
            <v>2</v>
          </cell>
          <cell r="D416" t="str">
            <v>SET</v>
          </cell>
          <cell r="E416">
            <v>49500</v>
          </cell>
          <cell r="F416">
            <v>99000</v>
          </cell>
          <cell r="H416">
            <v>0</v>
          </cell>
          <cell r="I416">
            <v>6</v>
          </cell>
          <cell r="J416">
            <v>12</v>
          </cell>
          <cell r="K416">
            <v>49500</v>
          </cell>
          <cell r="L416">
            <v>99000</v>
          </cell>
          <cell r="M416">
            <v>0</v>
          </cell>
          <cell r="N416">
            <v>0</v>
          </cell>
          <cell r="O416">
            <v>1680</v>
          </cell>
          <cell r="P416">
            <v>3360</v>
          </cell>
        </row>
        <row r="417">
          <cell r="A417">
            <v>7</v>
          </cell>
          <cell r="B417" t="str">
            <v xml:space="preserve"> PAN-AND-TILT DRIVER, CL.1 DIV.2</v>
          </cell>
          <cell r="C417">
            <v>2</v>
          </cell>
          <cell r="D417" t="str">
            <v>SET</v>
          </cell>
          <cell r="E417">
            <v>148500</v>
          </cell>
          <cell r="F417">
            <v>297000</v>
          </cell>
          <cell r="H417">
            <v>0</v>
          </cell>
          <cell r="I417">
            <v>8</v>
          </cell>
          <cell r="J417">
            <v>16</v>
          </cell>
          <cell r="K417">
            <v>148500</v>
          </cell>
          <cell r="L417">
            <v>297000</v>
          </cell>
          <cell r="M417">
            <v>0</v>
          </cell>
          <cell r="N417">
            <v>0</v>
          </cell>
          <cell r="O417">
            <v>2240</v>
          </cell>
          <cell r="P417">
            <v>4480</v>
          </cell>
        </row>
        <row r="418">
          <cell r="A418">
            <v>8</v>
          </cell>
          <cell r="B418" t="str">
            <v>24 hr  VCR</v>
          </cell>
          <cell r="C418">
            <v>1</v>
          </cell>
          <cell r="D418" t="str">
            <v>SET</v>
          </cell>
          <cell r="E418">
            <v>45000</v>
          </cell>
          <cell r="F418">
            <v>45000</v>
          </cell>
          <cell r="H418">
            <v>0</v>
          </cell>
          <cell r="I418">
            <v>8</v>
          </cell>
          <cell r="J418">
            <v>8</v>
          </cell>
          <cell r="K418">
            <v>45000</v>
          </cell>
          <cell r="L418">
            <v>45000</v>
          </cell>
          <cell r="M418">
            <v>0</v>
          </cell>
          <cell r="N418">
            <v>0</v>
          </cell>
          <cell r="O418">
            <v>2240</v>
          </cell>
          <cell r="P418">
            <v>2240</v>
          </cell>
        </row>
        <row r="419">
          <cell r="A419">
            <v>9</v>
          </cell>
          <cell r="B419" t="str">
            <v>CONTROL SIGNAL DISTRIBUTION UNIT, 5 CHANNEL</v>
          </cell>
          <cell r="C419">
            <v>1</v>
          </cell>
          <cell r="D419" t="str">
            <v>SET</v>
          </cell>
          <cell r="E419">
            <v>45000</v>
          </cell>
          <cell r="F419">
            <v>45000</v>
          </cell>
          <cell r="H419">
            <v>0</v>
          </cell>
          <cell r="I419">
            <v>8</v>
          </cell>
          <cell r="J419">
            <v>8</v>
          </cell>
          <cell r="K419">
            <v>45000</v>
          </cell>
          <cell r="L419">
            <v>45000</v>
          </cell>
          <cell r="M419">
            <v>0</v>
          </cell>
          <cell r="N419">
            <v>0</v>
          </cell>
          <cell r="O419">
            <v>2240</v>
          </cell>
          <cell r="P419">
            <v>2240</v>
          </cell>
        </row>
        <row r="420">
          <cell r="A420">
            <v>10</v>
          </cell>
          <cell r="B420" t="str">
            <v>VEDIO MULTIPLEXER, 9-CHANNEL</v>
          </cell>
          <cell r="C420">
            <v>1</v>
          </cell>
          <cell r="D420" t="str">
            <v>SET</v>
          </cell>
          <cell r="E420">
            <v>32000</v>
          </cell>
          <cell r="F420">
            <v>32000</v>
          </cell>
          <cell r="H420">
            <v>0</v>
          </cell>
          <cell r="I420">
            <v>20</v>
          </cell>
          <cell r="J420">
            <v>20</v>
          </cell>
          <cell r="K420">
            <v>32000</v>
          </cell>
          <cell r="L420">
            <v>32000</v>
          </cell>
          <cell r="M420">
            <v>0</v>
          </cell>
          <cell r="N420">
            <v>0</v>
          </cell>
          <cell r="O420">
            <v>5600</v>
          </cell>
          <cell r="P420">
            <v>5600</v>
          </cell>
        </row>
        <row r="421">
          <cell r="A421">
            <v>11</v>
          </cell>
          <cell r="B421" t="str">
            <v xml:space="preserve"> VIDEO COXIAL CABLE, PWC 7C2V OR EQUAL</v>
          </cell>
          <cell r="C421">
            <v>2000</v>
          </cell>
          <cell r="D421" t="str">
            <v>M</v>
          </cell>
          <cell r="E421">
            <v>16</v>
          </cell>
          <cell r="F421">
            <v>32000</v>
          </cell>
          <cell r="H421">
            <v>0</v>
          </cell>
          <cell r="I421">
            <v>0.1</v>
          </cell>
          <cell r="J421">
            <v>200</v>
          </cell>
          <cell r="K421">
            <v>16</v>
          </cell>
          <cell r="L421">
            <v>32000</v>
          </cell>
          <cell r="M421">
            <v>0</v>
          </cell>
          <cell r="N421">
            <v>0</v>
          </cell>
          <cell r="O421">
            <v>28</v>
          </cell>
          <cell r="P421">
            <v>56000</v>
          </cell>
        </row>
        <row r="422">
          <cell r="A422">
            <v>12</v>
          </cell>
          <cell r="B422" t="str">
            <v>SHIELDED CABLE, 8C-1.25 SQ.MM</v>
          </cell>
          <cell r="C422">
            <v>1600</v>
          </cell>
          <cell r="D422" t="str">
            <v>M</v>
          </cell>
          <cell r="E422">
            <v>32</v>
          </cell>
          <cell r="F422">
            <v>51200</v>
          </cell>
          <cell r="H422">
            <v>0</v>
          </cell>
          <cell r="I422">
            <v>7.0000000000000007E-2</v>
          </cell>
          <cell r="J422">
            <v>112</v>
          </cell>
          <cell r="K422">
            <v>32</v>
          </cell>
          <cell r="L422">
            <v>51200</v>
          </cell>
          <cell r="M422">
            <v>0</v>
          </cell>
          <cell r="N422">
            <v>0</v>
          </cell>
          <cell r="O422">
            <v>20</v>
          </cell>
          <cell r="P422">
            <v>32000</v>
          </cell>
        </row>
        <row r="423">
          <cell r="A423">
            <v>13</v>
          </cell>
          <cell r="B423" t="str">
            <v>600V XLPE CABLE, 3C-5.5 SQ.MM</v>
          </cell>
          <cell r="C423">
            <v>1500</v>
          </cell>
          <cell r="D423" t="str">
            <v>M</v>
          </cell>
          <cell r="E423">
            <v>20</v>
          </cell>
          <cell r="F423">
            <v>30000</v>
          </cell>
          <cell r="H423">
            <v>0</v>
          </cell>
          <cell r="I423">
            <v>0.1</v>
          </cell>
          <cell r="J423">
            <v>150</v>
          </cell>
          <cell r="K423">
            <v>20</v>
          </cell>
          <cell r="L423">
            <v>30000</v>
          </cell>
          <cell r="M423">
            <v>0</v>
          </cell>
          <cell r="N423">
            <v>0</v>
          </cell>
          <cell r="O423">
            <v>28</v>
          </cell>
          <cell r="P423">
            <v>42000</v>
          </cell>
        </row>
        <row r="424">
          <cell r="A424">
            <v>14</v>
          </cell>
          <cell r="B424" t="str">
            <v xml:space="preserve">JUNCTION BOX CL.1 DIV.2 GROUP D 250L x 250W x 150D </v>
          </cell>
          <cell r="C424">
            <v>4</v>
          </cell>
          <cell r="D424" t="str">
            <v>SET</v>
          </cell>
          <cell r="E424">
            <v>8000</v>
          </cell>
          <cell r="F424">
            <v>32000</v>
          </cell>
          <cell r="H424">
            <v>0</v>
          </cell>
          <cell r="I424">
            <v>4</v>
          </cell>
          <cell r="J424">
            <v>16</v>
          </cell>
          <cell r="K424">
            <v>8000</v>
          </cell>
          <cell r="L424">
            <v>32000</v>
          </cell>
          <cell r="M424">
            <v>0</v>
          </cell>
          <cell r="N424">
            <v>0</v>
          </cell>
          <cell r="O424">
            <v>1120</v>
          </cell>
          <cell r="P424">
            <v>4480</v>
          </cell>
        </row>
        <row r="425">
          <cell r="A425">
            <v>15</v>
          </cell>
          <cell r="B425" t="str">
            <v xml:space="preserve">JUNCTION BOX WEATHER PROOF 250L x 250W x 150D </v>
          </cell>
          <cell r="C425">
            <v>2</v>
          </cell>
          <cell r="D425" t="str">
            <v>SET</v>
          </cell>
          <cell r="E425">
            <v>4000</v>
          </cell>
          <cell r="F425">
            <v>8000</v>
          </cell>
          <cell r="H425">
            <v>0</v>
          </cell>
          <cell r="I425">
            <v>3</v>
          </cell>
          <cell r="J425">
            <v>6</v>
          </cell>
          <cell r="K425">
            <v>4000</v>
          </cell>
          <cell r="L425">
            <v>8000</v>
          </cell>
          <cell r="M425">
            <v>0</v>
          </cell>
          <cell r="N425">
            <v>0</v>
          </cell>
          <cell r="O425">
            <v>840</v>
          </cell>
          <cell r="P425">
            <v>1680</v>
          </cell>
        </row>
        <row r="426">
          <cell r="A426">
            <v>16</v>
          </cell>
          <cell r="B426" t="str">
            <v>RSG CONDUIT, 2"</v>
          </cell>
          <cell r="C426">
            <v>250</v>
          </cell>
          <cell r="D426" t="str">
            <v>M</v>
          </cell>
          <cell r="E426">
            <v>105</v>
          </cell>
          <cell r="F426">
            <v>26250</v>
          </cell>
          <cell r="H426">
            <v>0</v>
          </cell>
          <cell r="I426">
            <v>0.98</v>
          </cell>
          <cell r="J426">
            <v>245</v>
          </cell>
          <cell r="K426">
            <v>105</v>
          </cell>
          <cell r="L426">
            <v>26250</v>
          </cell>
          <cell r="M426">
            <v>0</v>
          </cell>
          <cell r="N426">
            <v>0</v>
          </cell>
          <cell r="O426">
            <v>274</v>
          </cell>
          <cell r="P426">
            <v>68500</v>
          </cell>
        </row>
        <row r="427">
          <cell r="A427">
            <v>17</v>
          </cell>
          <cell r="B427" t="str">
            <v>HOT DIPPED GALVALNIZED STEEL U-CHANNEL 41x41x2.0t</v>
          </cell>
          <cell r="C427">
            <v>15</v>
          </cell>
          <cell r="D427" t="str">
            <v>M</v>
          </cell>
          <cell r="E427">
            <v>82</v>
          </cell>
          <cell r="F427">
            <v>1230</v>
          </cell>
          <cell r="H427">
            <v>0</v>
          </cell>
          <cell r="I427">
            <v>0.40699999999999997</v>
          </cell>
          <cell r="J427">
            <v>6</v>
          </cell>
          <cell r="K427">
            <v>82</v>
          </cell>
          <cell r="L427">
            <v>1230</v>
          </cell>
          <cell r="M427">
            <v>0</v>
          </cell>
          <cell r="N427">
            <v>0</v>
          </cell>
          <cell r="O427">
            <v>114</v>
          </cell>
          <cell r="P427">
            <v>1710</v>
          </cell>
        </row>
        <row r="428">
          <cell r="A428">
            <v>18</v>
          </cell>
          <cell r="B428" t="str">
            <v xml:space="preserve">CAMERA SUPPORT, HOT DIPPED GALVANIZED STEEL </v>
          </cell>
          <cell r="C428">
            <v>4</v>
          </cell>
          <cell r="D428" t="str">
            <v>SET</v>
          </cell>
          <cell r="E428">
            <v>8100</v>
          </cell>
          <cell r="F428">
            <v>32400</v>
          </cell>
          <cell r="H428">
            <v>0</v>
          </cell>
          <cell r="I428">
            <v>4</v>
          </cell>
          <cell r="J428">
            <v>16</v>
          </cell>
          <cell r="K428">
            <v>8100</v>
          </cell>
          <cell r="L428">
            <v>32400</v>
          </cell>
          <cell r="M428">
            <v>0</v>
          </cell>
          <cell r="N428">
            <v>0</v>
          </cell>
          <cell r="O428">
            <v>1120</v>
          </cell>
          <cell r="P428">
            <v>4480</v>
          </cell>
        </row>
        <row r="429">
          <cell r="B429" t="str">
            <v>W/ COATING, WALL MOUNT. TYPE</v>
          </cell>
          <cell r="F429">
            <v>0</v>
          </cell>
          <cell r="H429">
            <v>0</v>
          </cell>
          <cell r="J429">
            <v>0</v>
          </cell>
          <cell r="K429">
            <v>0</v>
          </cell>
          <cell r="L429">
            <v>0</v>
          </cell>
          <cell r="M429">
            <v>0</v>
          </cell>
          <cell r="N429">
            <v>0</v>
          </cell>
          <cell r="O429">
            <v>0</v>
          </cell>
          <cell r="P429">
            <v>0</v>
          </cell>
        </row>
        <row r="430">
          <cell r="A430">
            <v>19</v>
          </cell>
          <cell r="B430" t="str">
            <v xml:space="preserve">CAMERA SUPPORT, HOT DIPPED GALVANIZED STEEL </v>
          </cell>
          <cell r="C430">
            <v>6</v>
          </cell>
          <cell r="D430" t="str">
            <v>SET</v>
          </cell>
          <cell r="E430">
            <v>14000</v>
          </cell>
          <cell r="F430">
            <v>84000</v>
          </cell>
          <cell r="H430">
            <v>0</v>
          </cell>
          <cell r="I430">
            <v>20</v>
          </cell>
          <cell r="J430">
            <v>120</v>
          </cell>
          <cell r="K430">
            <v>14000</v>
          </cell>
          <cell r="L430">
            <v>84000</v>
          </cell>
          <cell r="M430">
            <v>0</v>
          </cell>
          <cell r="N430">
            <v>0</v>
          </cell>
          <cell r="O430">
            <v>5600</v>
          </cell>
          <cell r="P430">
            <v>33600</v>
          </cell>
        </row>
        <row r="431">
          <cell r="B431" t="str">
            <v>W/ COATING, STANCHION TYPE, 3M H , W/FUNDATION</v>
          </cell>
          <cell r="F431">
            <v>0</v>
          </cell>
          <cell r="H431">
            <v>0</v>
          </cell>
          <cell r="J431">
            <v>0</v>
          </cell>
          <cell r="K431">
            <v>0</v>
          </cell>
          <cell r="L431">
            <v>0</v>
          </cell>
          <cell r="M431">
            <v>0</v>
          </cell>
          <cell r="N431">
            <v>0</v>
          </cell>
          <cell r="O431">
            <v>0</v>
          </cell>
          <cell r="P431">
            <v>0</v>
          </cell>
        </row>
        <row r="432">
          <cell r="A432">
            <v>20</v>
          </cell>
          <cell r="B432" t="str">
            <v xml:space="preserve"> HOT DIPPED GALVANIZED CONDUIT FITTING, UNION,</v>
          </cell>
          <cell r="C432">
            <v>1</v>
          </cell>
          <cell r="D432" t="str">
            <v>LOT</v>
          </cell>
          <cell r="E432">
            <v>78750</v>
          </cell>
          <cell r="F432">
            <v>78750</v>
          </cell>
          <cell r="H432">
            <v>0</v>
          </cell>
          <cell r="I432">
            <v>122.5</v>
          </cell>
          <cell r="J432">
            <v>123</v>
          </cell>
          <cell r="K432">
            <v>78750</v>
          </cell>
          <cell r="L432">
            <v>78750</v>
          </cell>
          <cell r="M432">
            <v>0</v>
          </cell>
          <cell r="N432">
            <v>0</v>
          </cell>
          <cell r="O432">
            <v>34300</v>
          </cell>
          <cell r="P432">
            <v>34300</v>
          </cell>
        </row>
        <row r="433">
          <cell r="B433" t="str">
            <v>SEALING FITTING</v>
          </cell>
          <cell r="F433">
            <v>0</v>
          </cell>
          <cell r="H433">
            <v>0</v>
          </cell>
          <cell r="J433">
            <v>0</v>
          </cell>
          <cell r="K433">
            <v>0</v>
          </cell>
          <cell r="L433">
            <v>0</v>
          </cell>
          <cell r="M433">
            <v>0</v>
          </cell>
          <cell r="N433">
            <v>0</v>
          </cell>
          <cell r="O433">
            <v>0</v>
          </cell>
          <cell r="P433">
            <v>0</v>
          </cell>
        </row>
        <row r="434">
          <cell r="A434">
            <v>21</v>
          </cell>
          <cell r="B434" t="str">
            <v>FIBER OPTIC CABLE CABLE , 1 FIBERS</v>
          </cell>
          <cell r="C434">
            <v>1250</v>
          </cell>
          <cell r="D434" t="str">
            <v>M</v>
          </cell>
          <cell r="E434">
            <v>38</v>
          </cell>
          <cell r="F434">
            <v>47500</v>
          </cell>
          <cell r="H434">
            <v>0</v>
          </cell>
          <cell r="I434">
            <v>0.1</v>
          </cell>
          <cell r="J434">
            <v>125</v>
          </cell>
          <cell r="K434">
            <v>38</v>
          </cell>
          <cell r="L434">
            <v>47500</v>
          </cell>
          <cell r="M434">
            <v>0</v>
          </cell>
          <cell r="N434">
            <v>0</v>
          </cell>
          <cell r="O434">
            <v>28</v>
          </cell>
          <cell r="P434">
            <v>35000</v>
          </cell>
        </row>
        <row r="435">
          <cell r="A435">
            <v>22</v>
          </cell>
          <cell r="B435" t="str">
            <v>FIBER OPTIC VIDEO SIGNAL RECEIVER</v>
          </cell>
          <cell r="C435">
            <v>1</v>
          </cell>
          <cell r="D435" t="str">
            <v>SET</v>
          </cell>
          <cell r="E435">
            <v>23400</v>
          </cell>
          <cell r="F435">
            <v>23400</v>
          </cell>
          <cell r="H435">
            <v>0</v>
          </cell>
          <cell r="I435">
            <v>4</v>
          </cell>
          <cell r="J435">
            <v>4</v>
          </cell>
          <cell r="K435">
            <v>23400</v>
          </cell>
          <cell r="L435">
            <v>23400</v>
          </cell>
          <cell r="M435">
            <v>0</v>
          </cell>
          <cell r="N435">
            <v>0</v>
          </cell>
          <cell r="O435">
            <v>1120</v>
          </cell>
          <cell r="P435">
            <v>1120</v>
          </cell>
        </row>
        <row r="436">
          <cell r="A436">
            <v>23</v>
          </cell>
          <cell r="B436" t="str">
            <v>FIBER OPTIC VIDEO SIGNAL TRANSMITER</v>
          </cell>
          <cell r="C436">
            <v>1</v>
          </cell>
          <cell r="D436" t="str">
            <v>SET</v>
          </cell>
          <cell r="E436">
            <v>25200</v>
          </cell>
          <cell r="F436">
            <v>25200</v>
          </cell>
          <cell r="H436">
            <v>0</v>
          </cell>
          <cell r="I436">
            <v>4</v>
          </cell>
          <cell r="J436">
            <v>4</v>
          </cell>
          <cell r="K436">
            <v>25200</v>
          </cell>
          <cell r="L436">
            <v>25200</v>
          </cell>
          <cell r="M436">
            <v>0</v>
          </cell>
          <cell r="N436">
            <v>0</v>
          </cell>
          <cell r="O436">
            <v>1120</v>
          </cell>
          <cell r="P436">
            <v>1120</v>
          </cell>
        </row>
        <row r="437">
          <cell r="A437">
            <v>24</v>
          </cell>
          <cell r="B437" t="str">
            <v xml:space="preserve"> MISCELLANEOUS MATERIALS</v>
          </cell>
          <cell r="C437">
            <v>1</v>
          </cell>
          <cell r="D437" t="str">
            <v>LOT</v>
          </cell>
          <cell r="E437">
            <v>50879.4</v>
          </cell>
          <cell r="F437">
            <v>50879</v>
          </cell>
          <cell r="H437">
            <v>0</v>
          </cell>
          <cell r="I437">
            <v>38.61</v>
          </cell>
          <cell r="J437">
            <v>39</v>
          </cell>
          <cell r="K437">
            <v>50879</v>
          </cell>
          <cell r="L437">
            <v>50879</v>
          </cell>
          <cell r="M437">
            <v>0</v>
          </cell>
          <cell r="N437">
            <v>0</v>
          </cell>
          <cell r="O437">
            <v>10811</v>
          </cell>
          <cell r="P437">
            <v>10811</v>
          </cell>
        </row>
        <row r="438">
          <cell r="B438" t="str">
            <v>SUB-TOTAL : (G)</v>
          </cell>
          <cell r="F438">
            <v>1746859</v>
          </cell>
          <cell r="H438">
            <v>0</v>
          </cell>
          <cell r="J438">
            <v>1326</v>
          </cell>
          <cell r="K438">
            <v>0</v>
          </cell>
          <cell r="L438">
            <v>1746859</v>
          </cell>
          <cell r="M438">
            <v>0</v>
          </cell>
          <cell r="N438">
            <v>0</v>
          </cell>
          <cell r="O438">
            <v>0</v>
          </cell>
          <cell r="P438">
            <v>371601</v>
          </cell>
        </row>
        <row r="439">
          <cell r="F439">
            <v>0</v>
          </cell>
          <cell r="H439">
            <v>0</v>
          </cell>
          <cell r="J439">
            <v>0</v>
          </cell>
          <cell r="K439">
            <v>0</v>
          </cell>
          <cell r="L439">
            <v>0</v>
          </cell>
          <cell r="M439">
            <v>0</v>
          </cell>
          <cell r="N439">
            <v>0</v>
          </cell>
          <cell r="O439">
            <v>0</v>
          </cell>
          <cell r="P439">
            <v>0</v>
          </cell>
        </row>
        <row r="440">
          <cell r="F440">
            <v>0</v>
          </cell>
          <cell r="H440">
            <v>0</v>
          </cell>
          <cell r="J440">
            <v>0</v>
          </cell>
          <cell r="K440">
            <v>0</v>
          </cell>
          <cell r="L440">
            <v>0</v>
          </cell>
          <cell r="M440">
            <v>0</v>
          </cell>
          <cell r="N440">
            <v>0</v>
          </cell>
          <cell r="O440">
            <v>0</v>
          </cell>
          <cell r="P440">
            <v>0</v>
          </cell>
        </row>
        <row r="441">
          <cell r="A441" t="str">
            <v>H.</v>
          </cell>
          <cell r="B441" t="str">
            <v xml:space="preserve"> CATHODIC PROTECTION SYSTEM </v>
          </cell>
          <cell r="F441">
            <v>0</v>
          </cell>
          <cell r="H441">
            <v>0</v>
          </cell>
          <cell r="J441">
            <v>0</v>
          </cell>
          <cell r="K441">
            <v>0</v>
          </cell>
          <cell r="L441">
            <v>0</v>
          </cell>
          <cell r="M441">
            <v>0</v>
          </cell>
          <cell r="N441">
            <v>0</v>
          </cell>
          <cell r="O441">
            <v>0</v>
          </cell>
          <cell r="P441">
            <v>0</v>
          </cell>
        </row>
        <row r="442">
          <cell r="A442">
            <v>1</v>
          </cell>
          <cell r="B442" t="str">
            <v>40LB型鎂犧牲陽極</v>
          </cell>
          <cell r="C442">
            <v>60</v>
          </cell>
          <cell r="D442" t="str">
            <v>SET</v>
          </cell>
          <cell r="E442">
            <v>8000</v>
          </cell>
          <cell r="F442">
            <v>480000</v>
          </cell>
          <cell r="H442">
            <v>0</v>
          </cell>
          <cell r="I442">
            <v>9</v>
          </cell>
          <cell r="J442">
            <v>540</v>
          </cell>
          <cell r="K442">
            <v>8000</v>
          </cell>
          <cell r="L442">
            <v>480000</v>
          </cell>
          <cell r="M442">
            <v>0</v>
          </cell>
          <cell r="N442">
            <v>0</v>
          </cell>
          <cell r="O442">
            <v>2520</v>
          </cell>
          <cell r="P442">
            <v>151200</v>
          </cell>
        </row>
        <row r="443">
          <cell r="A443">
            <v>2</v>
          </cell>
          <cell r="B443" t="str">
            <v xml:space="preserve">ZINC GROUNDING CELL, FOUR ANODE UNITS WITH </v>
          </cell>
          <cell r="C443">
            <v>5</v>
          </cell>
          <cell r="D443" t="str">
            <v>SET</v>
          </cell>
          <cell r="E443">
            <v>14000</v>
          </cell>
          <cell r="F443">
            <v>70000</v>
          </cell>
          <cell r="H443">
            <v>0</v>
          </cell>
          <cell r="I443">
            <v>6</v>
          </cell>
          <cell r="J443">
            <v>30</v>
          </cell>
          <cell r="K443">
            <v>14000</v>
          </cell>
          <cell r="L443">
            <v>70000</v>
          </cell>
          <cell r="M443">
            <v>0</v>
          </cell>
          <cell r="N443">
            <v>0</v>
          </cell>
          <cell r="O443">
            <v>1680</v>
          </cell>
          <cell r="P443">
            <v>8400</v>
          </cell>
        </row>
        <row r="444">
          <cell r="B444" t="str">
            <v xml:space="preserve">10 FT OF #6 AWG HMWPE CATHODIC </v>
          </cell>
          <cell r="F444">
            <v>0</v>
          </cell>
          <cell r="H444">
            <v>0</v>
          </cell>
          <cell r="J444">
            <v>0</v>
          </cell>
          <cell r="K444">
            <v>0</v>
          </cell>
          <cell r="L444">
            <v>0</v>
          </cell>
          <cell r="M444">
            <v>0</v>
          </cell>
          <cell r="N444">
            <v>0</v>
          </cell>
          <cell r="O444">
            <v>0</v>
          </cell>
          <cell r="P444">
            <v>0</v>
          </cell>
        </row>
        <row r="445">
          <cell r="B445" t="str">
            <v xml:space="preserve">PROTECTION COPPER CABLE, 1.4"X1.4"X60" </v>
          </cell>
          <cell r="F445">
            <v>0</v>
          </cell>
          <cell r="H445">
            <v>0</v>
          </cell>
          <cell r="J445">
            <v>0</v>
          </cell>
          <cell r="K445">
            <v>0</v>
          </cell>
          <cell r="L445">
            <v>0</v>
          </cell>
          <cell r="M445">
            <v>0</v>
          </cell>
          <cell r="N445">
            <v>0</v>
          </cell>
          <cell r="O445">
            <v>0</v>
          </cell>
          <cell r="P445">
            <v>0</v>
          </cell>
        </row>
        <row r="446">
          <cell r="B446" t="str">
            <v>ANODE</v>
          </cell>
          <cell r="F446">
            <v>0</v>
          </cell>
          <cell r="H446">
            <v>0</v>
          </cell>
          <cell r="J446">
            <v>0</v>
          </cell>
          <cell r="K446">
            <v>0</v>
          </cell>
          <cell r="L446">
            <v>0</v>
          </cell>
          <cell r="M446">
            <v>0</v>
          </cell>
          <cell r="N446">
            <v>0</v>
          </cell>
          <cell r="O446">
            <v>0</v>
          </cell>
          <cell r="P446">
            <v>0</v>
          </cell>
        </row>
        <row r="447">
          <cell r="A447">
            <v>3</v>
          </cell>
          <cell r="B447" t="str">
            <v>TEST JUNTION BOX</v>
          </cell>
          <cell r="C447">
            <v>7</v>
          </cell>
          <cell r="D447" t="str">
            <v>SET</v>
          </cell>
          <cell r="E447">
            <v>3000</v>
          </cell>
          <cell r="F447">
            <v>21000</v>
          </cell>
          <cell r="H447">
            <v>0</v>
          </cell>
          <cell r="I447">
            <v>6</v>
          </cell>
          <cell r="J447">
            <v>42</v>
          </cell>
          <cell r="K447">
            <v>3000</v>
          </cell>
          <cell r="L447">
            <v>21000</v>
          </cell>
          <cell r="M447">
            <v>0</v>
          </cell>
          <cell r="N447">
            <v>0</v>
          </cell>
          <cell r="O447">
            <v>1680</v>
          </cell>
          <cell r="P447">
            <v>11760</v>
          </cell>
        </row>
        <row r="448">
          <cell r="A448">
            <v>4</v>
          </cell>
          <cell r="B448" t="str">
            <v>Cu-CuS04 REFERENCE ELECTRODE WITH 10 FT OF</v>
          </cell>
          <cell r="C448">
            <v>7</v>
          </cell>
          <cell r="D448" t="str">
            <v>SET</v>
          </cell>
          <cell r="E448">
            <v>4000</v>
          </cell>
          <cell r="F448">
            <v>28000</v>
          </cell>
          <cell r="H448">
            <v>0</v>
          </cell>
          <cell r="I448">
            <v>6</v>
          </cell>
          <cell r="J448">
            <v>42</v>
          </cell>
          <cell r="K448">
            <v>4000</v>
          </cell>
          <cell r="L448">
            <v>28000</v>
          </cell>
          <cell r="M448">
            <v>0</v>
          </cell>
          <cell r="N448">
            <v>0</v>
          </cell>
          <cell r="O448">
            <v>1680</v>
          </cell>
          <cell r="P448">
            <v>11760</v>
          </cell>
        </row>
        <row r="449">
          <cell r="B449" t="str">
            <v xml:space="preserve">#8 AWG HMWPE CATHODIC PROTECTION  </v>
          </cell>
        </row>
        <row r="450">
          <cell r="B450" t="str">
            <v xml:space="preserve">COPPER CABLE &amp; BACKFILL OVER SIZE   </v>
          </cell>
        </row>
        <row r="451">
          <cell r="B451" t="str">
            <v>6" D x 10" L, GLOBAL TYPE OR EQUAL</v>
          </cell>
        </row>
        <row r="452">
          <cell r="A452">
            <v>5</v>
          </cell>
          <cell r="B452" t="str">
            <v>#8AWG 1/C HALAR CABLE</v>
          </cell>
          <cell r="C452">
            <v>475</v>
          </cell>
          <cell r="D452" t="str">
            <v>M</v>
          </cell>
          <cell r="E452">
            <v>120</v>
          </cell>
          <cell r="F452">
            <v>57000</v>
          </cell>
          <cell r="H452">
            <v>0</v>
          </cell>
          <cell r="I452">
            <v>0.12</v>
          </cell>
          <cell r="J452">
            <v>57</v>
          </cell>
          <cell r="K452">
            <v>120</v>
          </cell>
          <cell r="L452">
            <v>57000</v>
          </cell>
          <cell r="M452">
            <v>0</v>
          </cell>
          <cell r="N452">
            <v>0</v>
          </cell>
          <cell r="O452">
            <v>34</v>
          </cell>
          <cell r="P452">
            <v>16150</v>
          </cell>
        </row>
        <row r="453">
          <cell r="A453">
            <v>6</v>
          </cell>
          <cell r="B453" t="str">
            <v>CADWELD POWDER CARTRIDGE, CA-25 TYPE</v>
          </cell>
          <cell r="C453">
            <v>15</v>
          </cell>
          <cell r="D453" t="str">
            <v>PCS</v>
          </cell>
          <cell r="E453">
            <v>125</v>
          </cell>
          <cell r="F453">
            <v>1875</v>
          </cell>
          <cell r="H453">
            <v>0</v>
          </cell>
          <cell r="I453">
            <v>1</v>
          </cell>
          <cell r="J453">
            <v>15</v>
          </cell>
          <cell r="K453">
            <v>125</v>
          </cell>
          <cell r="L453">
            <v>1875</v>
          </cell>
          <cell r="M453">
            <v>0</v>
          </cell>
          <cell r="N453">
            <v>0</v>
          </cell>
          <cell r="O453">
            <v>280</v>
          </cell>
          <cell r="P453">
            <v>4200</v>
          </cell>
        </row>
        <row r="454">
          <cell r="A454">
            <v>7</v>
          </cell>
          <cell r="B454" t="str">
            <v>CADWELD MOLD</v>
          </cell>
          <cell r="C454">
            <v>1</v>
          </cell>
          <cell r="D454" t="str">
            <v>SET</v>
          </cell>
          <cell r="E454">
            <v>1500</v>
          </cell>
          <cell r="F454">
            <v>1500</v>
          </cell>
          <cell r="H454">
            <v>0</v>
          </cell>
          <cell r="J454">
            <v>0</v>
          </cell>
          <cell r="K454">
            <v>1500</v>
          </cell>
          <cell r="L454">
            <v>1500</v>
          </cell>
          <cell r="M454">
            <v>0</v>
          </cell>
          <cell r="N454">
            <v>0</v>
          </cell>
          <cell r="O454">
            <v>0</v>
          </cell>
          <cell r="P454">
            <v>0</v>
          </cell>
        </row>
        <row r="455">
          <cell r="A455">
            <v>8</v>
          </cell>
          <cell r="B455" t="str">
            <v>C TYPE LUG</v>
          </cell>
          <cell r="C455">
            <v>60</v>
          </cell>
          <cell r="D455" t="str">
            <v>PCS</v>
          </cell>
          <cell r="E455">
            <v>50</v>
          </cell>
          <cell r="F455">
            <v>3000</v>
          </cell>
          <cell r="H455">
            <v>0</v>
          </cell>
          <cell r="I455">
            <v>0.5</v>
          </cell>
          <cell r="J455">
            <v>30</v>
          </cell>
          <cell r="K455">
            <v>50</v>
          </cell>
          <cell r="L455">
            <v>3000</v>
          </cell>
          <cell r="M455">
            <v>0</v>
          </cell>
          <cell r="N455">
            <v>0</v>
          </cell>
          <cell r="O455">
            <v>140</v>
          </cell>
          <cell r="P455">
            <v>8400</v>
          </cell>
        </row>
        <row r="456">
          <cell r="A456">
            <v>9</v>
          </cell>
          <cell r="B456" t="str">
            <v>TOOL,MOLD SUPPORT CLAMP CADWELD CAB-320</v>
          </cell>
          <cell r="C456">
            <v>1</v>
          </cell>
          <cell r="D456" t="str">
            <v>PCS</v>
          </cell>
          <cell r="E456">
            <v>2500</v>
          </cell>
          <cell r="F456">
            <v>2500</v>
          </cell>
          <cell r="H456">
            <v>0</v>
          </cell>
          <cell r="J456">
            <v>0</v>
          </cell>
          <cell r="K456">
            <v>2500</v>
          </cell>
          <cell r="L456">
            <v>2500</v>
          </cell>
          <cell r="M456">
            <v>0</v>
          </cell>
          <cell r="N456">
            <v>0</v>
          </cell>
          <cell r="O456">
            <v>0</v>
          </cell>
          <cell r="P456">
            <v>0</v>
          </cell>
        </row>
        <row r="457">
          <cell r="A457">
            <v>10</v>
          </cell>
          <cell r="B457" t="str">
            <v xml:space="preserve">NONMETALLIC CONDUIT, PVC CNS 1302 UPVC </v>
          </cell>
          <cell r="C457">
            <v>285</v>
          </cell>
          <cell r="D457" t="str">
            <v>M</v>
          </cell>
          <cell r="E457">
            <v>16</v>
          </cell>
          <cell r="F457">
            <v>4560</v>
          </cell>
          <cell r="H457">
            <v>0</v>
          </cell>
          <cell r="I457">
            <v>0.5</v>
          </cell>
          <cell r="J457">
            <v>143</v>
          </cell>
          <cell r="K457">
            <v>16</v>
          </cell>
          <cell r="L457">
            <v>4560</v>
          </cell>
          <cell r="M457">
            <v>0</v>
          </cell>
          <cell r="N457">
            <v>0</v>
          </cell>
          <cell r="O457">
            <v>140</v>
          </cell>
          <cell r="P457">
            <v>39900</v>
          </cell>
        </row>
        <row r="458">
          <cell r="B458" t="str">
            <v>TABLE 1, 1"</v>
          </cell>
          <cell r="P458">
            <v>0</v>
          </cell>
        </row>
        <row r="459">
          <cell r="A459">
            <v>11</v>
          </cell>
          <cell r="B459" t="str">
            <v xml:space="preserve">CONCRETE, 3000PSI </v>
          </cell>
          <cell r="C459">
            <v>3</v>
          </cell>
          <cell r="D459" t="str">
            <v>M3</v>
          </cell>
          <cell r="E459" t="str">
            <v>M+L</v>
          </cell>
          <cell r="F459" t="str">
            <v>M+L</v>
          </cell>
          <cell r="H459">
            <v>0</v>
          </cell>
          <cell r="J459">
            <v>0</v>
          </cell>
          <cell r="K459" t="str">
            <v>M+L</v>
          </cell>
          <cell r="L459" t="str">
            <v>M+L</v>
          </cell>
          <cell r="O459">
            <v>2300</v>
          </cell>
          <cell r="P459">
            <v>6900</v>
          </cell>
        </row>
        <row r="460">
          <cell r="A460">
            <v>12</v>
          </cell>
          <cell r="B460" t="str">
            <v>STEEL REINFORCING BAR, 3/8"</v>
          </cell>
          <cell r="C460">
            <v>610</v>
          </cell>
          <cell r="D460" t="str">
            <v>KG</v>
          </cell>
          <cell r="E460" t="str">
            <v>M+L</v>
          </cell>
          <cell r="F460" t="str">
            <v>M+L</v>
          </cell>
          <cell r="H460">
            <v>0</v>
          </cell>
          <cell r="J460">
            <v>0</v>
          </cell>
          <cell r="K460" t="str">
            <v>M+L</v>
          </cell>
          <cell r="L460" t="str">
            <v>M+L</v>
          </cell>
          <cell r="O460">
            <v>16</v>
          </cell>
          <cell r="P460">
            <v>9760</v>
          </cell>
        </row>
        <row r="461">
          <cell r="A461">
            <v>13</v>
          </cell>
          <cell r="B461" t="str">
            <v xml:space="preserve"> EXCAVATION</v>
          </cell>
          <cell r="C461">
            <v>152</v>
          </cell>
          <cell r="D461" t="str">
            <v>M3</v>
          </cell>
          <cell r="E461" t="str">
            <v>M+L</v>
          </cell>
          <cell r="F461" t="str">
            <v>M+L</v>
          </cell>
          <cell r="H461">
            <v>0</v>
          </cell>
          <cell r="J461">
            <v>0</v>
          </cell>
          <cell r="K461" t="str">
            <v>M+L</v>
          </cell>
          <cell r="L461" t="str">
            <v>M+L</v>
          </cell>
          <cell r="O461">
            <v>120</v>
          </cell>
          <cell r="P461">
            <v>18240</v>
          </cell>
        </row>
        <row r="462">
          <cell r="A462">
            <v>14</v>
          </cell>
          <cell r="B462" t="str">
            <v xml:space="preserve"> BACKFILL SAND</v>
          </cell>
          <cell r="C462">
            <v>50</v>
          </cell>
          <cell r="D462" t="str">
            <v>M3</v>
          </cell>
          <cell r="E462" t="str">
            <v>M+L</v>
          </cell>
          <cell r="F462" t="str">
            <v>M+L</v>
          </cell>
          <cell r="H462">
            <v>0</v>
          </cell>
          <cell r="J462">
            <v>0</v>
          </cell>
          <cell r="K462" t="str">
            <v>M+L</v>
          </cell>
          <cell r="L462" t="str">
            <v>M+L</v>
          </cell>
          <cell r="O462">
            <v>550</v>
          </cell>
          <cell r="P462">
            <v>27500</v>
          </cell>
        </row>
        <row r="463">
          <cell r="A463">
            <v>15</v>
          </cell>
          <cell r="B463" t="str">
            <v xml:space="preserve"> BACKFILL STONE</v>
          </cell>
          <cell r="C463">
            <v>31</v>
          </cell>
          <cell r="D463" t="str">
            <v>M3</v>
          </cell>
          <cell r="E463" t="str">
            <v>M+L</v>
          </cell>
          <cell r="F463" t="str">
            <v>M+L</v>
          </cell>
          <cell r="H463">
            <v>0</v>
          </cell>
          <cell r="J463">
            <v>0</v>
          </cell>
          <cell r="K463" t="str">
            <v>M+L</v>
          </cell>
          <cell r="L463" t="str">
            <v>M+L</v>
          </cell>
          <cell r="O463">
            <v>520</v>
          </cell>
          <cell r="P463">
            <v>16120</v>
          </cell>
        </row>
        <row r="464">
          <cell r="A464">
            <v>16</v>
          </cell>
          <cell r="B464" t="str">
            <v xml:space="preserve"> DISPOSAL</v>
          </cell>
          <cell r="C464">
            <v>80</v>
          </cell>
          <cell r="D464" t="str">
            <v>M3</v>
          </cell>
          <cell r="E464" t="str">
            <v>M+L</v>
          </cell>
          <cell r="F464" t="str">
            <v>M+L</v>
          </cell>
          <cell r="H464">
            <v>0</v>
          </cell>
          <cell r="J464">
            <v>0</v>
          </cell>
          <cell r="K464" t="str">
            <v>M+L</v>
          </cell>
          <cell r="L464" t="str">
            <v>M+L</v>
          </cell>
          <cell r="O464">
            <v>220</v>
          </cell>
          <cell r="P464">
            <v>17600</v>
          </cell>
        </row>
        <row r="465">
          <cell r="A465">
            <v>17</v>
          </cell>
          <cell r="B465" t="str">
            <v>熱縮絕緣套管理(含熱溶膠)</v>
          </cell>
          <cell r="C465">
            <v>9</v>
          </cell>
          <cell r="D465" t="str">
            <v>PCS</v>
          </cell>
          <cell r="E465">
            <v>500</v>
          </cell>
          <cell r="F465">
            <v>4500</v>
          </cell>
          <cell r="H465">
            <v>0</v>
          </cell>
          <cell r="I465">
            <v>2</v>
          </cell>
          <cell r="J465">
            <v>18</v>
          </cell>
          <cell r="K465">
            <v>500</v>
          </cell>
          <cell r="L465">
            <v>4500</v>
          </cell>
          <cell r="M465">
            <v>0</v>
          </cell>
          <cell r="N465">
            <v>0</v>
          </cell>
          <cell r="O465">
            <v>560</v>
          </cell>
          <cell r="P465">
            <v>5040</v>
          </cell>
        </row>
        <row r="466">
          <cell r="A466">
            <v>18</v>
          </cell>
          <cell r="B466" t="str">
            <v>自融型絕緣膠帶</v>
          </cell>
          <cell r="C466">
            <v>7</v>
          </cell>
          <cell r="D466" t="str">
            <v>ROLL</v>
          </cell>
          <cell r="E466">
            <v>300</v>
          </cell>
          <cell r="F466">
            <v>2100</v>
          </cell>
          <cell r="H466">
            <v>0</v>
          </cell>
          <cell r="I466">
            <v>1</v>
          </cell>
          <cell r="J466">
            <v>7</v>
          </cell>
          <cell r="K466">
            <v>300</v>
          </cell>
          <cell r="L466">
            <v>2100</v>
          </cell>
          <cell r="M466">
            <v>0</v>
          </cell>
          <cell r="N466">
            <v>0</v>
          </cell>
          <cell r="O466">
            <v>280</v>
          </cell>
          <cell r="P466">
            <v>1960</v>
          </cell>
        </row>
        <row r="467">
          <cell r="A467">
            <v>19</v>
          </cell>
          <cell r="B467" t="str">
            <v>熱融焊點PE包覆蓋</v>
          </cell>
          <cell r="C467">
            <v>8</v>
          </cell>
          <cell r="D467" t="str">
            <v>PCS</v>
          </cell>
          <cell r="E467">
            <v>350</v>
          </cell>
          <cell r="F467">
            <v>2800</v>
          </cell>
          <cell r="H467">
            <v>0</v>
          </cell>
          <cell r="I467">
            <v>1</v>
          </cell>
          <cell r="J467">
            <v>8</v>
          </cell>
          <cell r="K467">
            <v>350</v>
          </cell>
          <cell r="L467">
            <v>2800</v>
          </cell>
          <cell r="M467">
            <v>0</v>
          </cell>
          <cell r="N467">
            <v>0</v>
          </cell>
          <cell r="O467">
            <v>280</v>
          </cell>
          <cell r="P467">
            <v>2240</v>
          </cell>
        </row>
        <row r="468">
          <cell r="A468">
            <v>20</v>
          </cell>
          <cell r="B468" t="str">
            <v>MISCELLANEOUS INCLUDE 防蝕系統測試調整 &amp; 交通安全措施費</v>
          </cell>
          <cell r="C468">
            <v>1</v>
          </cell>
          <cell r="D468" t="str">
            <v>LOT</v>
          </cell>
          <cell r="E468">
            <v>67883.5</v>
          </cell>
          <cell r="F468">
            <v>67884</v>
          </cell>
          <cell r="H468">
            <v>0</v>
          </cell>
          <cell r="I468">
            <v>93.2</v>
          </cell>
          <cell r="J468">
            <v>93</v>
          </cell>
          <cell r="K468">
            <v>67884</v>
          </cell>
          <cell r="L468">
            <v>67884</v>
          </cell>
          <cell r="M468">
            <v>0</v>
          </cell>
          <cell r="N468">
            <v>0</v>
          </cell>
          <cell r="O468">
            <v>26096</v>
          </cell>
          <cell r="P468">
            <v>26096</v>
          </cell>
        </row>
        <row r="469">
          <cell r="B469" t="str">
            <v>SUB-TOTAL : (H)</v>
          </cell>
          <cell r="F469">
            <v>746719</v>
          </cell>
          <cell r="H469">
            <v>0</v>
          </cell>
          <cell r="J469">
            <v>1025</v>
          </cell>
          <cell r="K469">
            <v>0</v>
          </cell>
          <cell r="L469">
            <v>746719</v>
          </cell>
          <cell r="M469">
            <v>0</v>
          </cell>
          <cell r="N469">
            <v>0</v>
          </cell>
          <cell r="O469">
            <v>0</v>
          </cell>
          <cell r="P469">
            <v>383226</v>
          </cell>
        </row>
        <row r="470">
          <cell r="F470">
            <v>0</v>
          </cell>
          <cell r="H470">
            <v>0</v>
          </cell>
          <cell r="J470">
            <v>0</v>
          </cell>
          <cell r="K470">
            <v>0</v>
          </cell>
          <cell r="L470">
            <v>0</v>
          </cell>
          <cell r="M470">
            <v>0</v>
          </cell>
          <cell r="N470">
            <v>0</v>
          </cell>
          <cell r="O470">
            <v>0</v>
          </cell>
          <cell r="P470">
            <v>0</v>
          </cell>
        </row>
        <row r="471">
          <cell r="F471">
            <v>0</v>
          </cell>
          <cell r="H471">
            <v>0</v>
          </cell>
          <cell r="J471">
            <v>0</v>
          </cell>
          <cell r="K471">
            <v>0</v>
          </cell>
          <cell r="L471">
            <v>0</v>
          </cell>
          <cell r="M471">
            <v>0</v>
          </cell>
          <cell r="N471">
            <v>0</v>
          </cell>
          <cell r="O471">
            <v>0</v>
          </cell>
          <cell r="P471">
            <v>0</v>
          </cell>
        </row>
        <row r="472">
          <cell r="F472">
            <v>0</v>
          </cell>
          <cell r="H472">
            <v>0</v>
          </cell>
          <cell r="J472">
            <v>0</v>
          </cell>
          <cell r="K472">
            <v>0</v>
          </cell>
          <cell r="L472">
            <v>0</v>
          </cell>
          <cell r="M472">
            <v>0</v>
          </cell>
          <cell r="N472">
            <v>0</v>
          </cell>
          <cell r="O472">
            <v>0</v>
          </cell>
          <cell r="P472">
            <v>0</v>
          </cell>
        </row>
        <row r="473">
          <cell r="A473" t="str">
            <v>I.</v>
          </cell>
          <cell r="B473" t="str">
            <v>APS SYSTEM</v>
          </cell>
          <cell r="F473">
            <v>0</v>
          </cell>
          <cell r="H473">
            <v>0</v>
          </cell>
          <cell r="J473">
            <v>0</v>
          </cell>
          <cell r="K473">
            <v>0</v>
          </cell>
          <cell r="L473">
            <v>0</v>
          </cell>
          <cell r="M473">
            <v>0</v>
          </cell>
          <cell r="N473">
            <v>0</v>
          </cell>
          <cell r="O473">
            <v>0</v>
          </cell>
          <cell r="P473">
            <v>0</v>
          </cell>
        </row>
        <row r="474">
          <cell r="B474" t="str">
            <v>D&amp;F SYSTEM PANEL, INCLUDING</v>
          </cell>
          <cell r="F474">
            <v>0</v>
          </cell>
          <cell r="H474">
            <v>0</v>
          </cell>
          <cell r="J474">
            <v>0</v>
          </cell>
          <cell r="K474">
            <v>0</v>
          </cell>
          <cell r="L474">
            <v>0</v>
          </cell>
          <cell r="M474">
            <v>0</v>
          </cell>
          <cell r="N474">
            <v>0</v>
          </cell>
          <cell r="O474">
            <v>0</v>
          </cell>
          <cell r="P474">
            <v>0</v>
          </cell>
        </row>
        <row r="475">
          <cell r="A475">
            <v>1</v>
          </cell>
          <cell r="B475" t="str">
            <v>PLC BASE PANEL, INDOOR IP20 ENCLOSURE, W/</v>
          </cell>
          <cell r="C475">
            <v>1</v>
          </cell>
          <cell r="D475" t="str">
            <v>SET</v>
          </cell>
          <cell r="E475">
            <v>1285400</v>
          </cell>
          <cell r="F475">
            <v>1285400</v>
          </cell>
          <cell r="H475">
            <v>0</v>
          </cell>
          <cell r="I475">
            <v>50</v>
          </cell>
          <cell r="J475">
            <v>50</v>
          </cell>
          <cell r="K475">
            <v>1285400</v>
          </cell>
          <cell r="L475">
            <v>1285400</v>
          </cell>
          <cell r="M475">
            <v>0</v>
          </cell>
          <cell r="N475">
            <v>0</v>
          </cell>
          <cell r="O475">
            <v>14000</v>
          </cell>
          <cell r="P475">
            <v>14000</v>
          </cell>
        </row>
        <row r="476">
          <cell r="B476" t="str">
            <v xml:space="preserve">POWER SUPPLY, DIx144, DOx100, </v>
          </cell>
          <cell r="F476">
            <v>0</v>
          </cell>
          <cell r="H476">
            <v>0</v>
          </cell>
          <cell r="J476">
            <v>0</v>
          </cell>
          <cell r="K476">
            <v>0</v>
          </cell>
          <cell r="L476">
            <v>0</v>
          </cell>
          <cell r="M476">
            <v>0</v>
          </cell>
          <cell r="N476">
            <v>0</v>
          </cell>
          <cell r="O476">
            <v>0</v>
          </cell>
          <cell r="P476">
            <v>0</v>
          </cell>
        </row>
        <row r="477">
          <cell r="B477" t="str">
            <v>INTERPOSITION RELAY x50,  WIRING, AND TB.</v>
          </cell>
          <cell r="F477">
            <v>0</v>
          </cell>
          <cell r="H477">
            <v>0</v>
          </cell>
          <cell r="J477">
            <v>0</v>
          </cell>
          <cell r="K477">
            <v>0</v>
          </cell>
          <cell r="L477">
            <v>0</v>
          </cell>
          <cell r="M477">
            <v>0</v>
          </cell>
          <cell r="N477">
            <v>0</v>
          </cell>
          <cell r="O477">
            <v>0</v>
          </cell>
          <cell r="P477">
            <v>0</v>
          </cell>
        </row>
        <row r="478">
          <cell r="B478" t="str">
            <v>SOFTWARE DESIGN PACKAGE</v>
          </cell>
          <cell r="F478">
            <v>0</v>
          </cell>
          <cell r="H478">
            <v>0</v>
          </cell>
          <cell r="J478">
            <v>0</v>
          </cell>
          <cell r="K478">
            <v>0</v>
          </cell>
          <cell r="L478">
            <v>0</v>
          </cell>
          <cell r="M478">
            <v>0</v>
          </cell>
          <cell r="N478">
            <v>0</v>
          </cell>
          <cell r="O478">
            <v>0</v>
          </cell>
          <cell r="P478">
            <v>0</v>
          </cell>
        </row>
        <row r="479">
          <cell r="A479">
            <v>2</v>
          </cell>
          <cell r="B479" t="str">
            <v>OPERATION CONSOLE, INCLUDING</v>
          </cell>
          <cell r="C479">
            <v>1</v>
          </cell>
          <cell r="D479" t="str">
            <v>SET</v>
          </cell>
          <cell r="E479">
            <v>357000</v>
          </cell>
          <cell r="F479">
            <v>357000</v>
          </cell>
          <cell r="H479">
            <v>0</v>
          </cell>
          <cell r="I479">
            <v>20</v>
          </cell>
          <cell r="J479">
            <v>20</v>
          </cell>
          <cell r="K479">
            <v>357000</v>
          </cell>
          <cell r="L479">
            <v>357000</v>
          </cell>
          <cell r="M479">
            <v>0</v>
          </cell>
          <cell r="N479">
            <v>0</v>
          </cell>
          <cell r="O479">
            <v>5600</v>
          </cell>
          <cell r="P479">
            <v>5600</v>
          </cell>
        </row>
        <row r="480">
          <cell r="B480" t="str">
            <v>ANNUNCIATOR PANEL, W/ 50 WINDOWS</v>
          </cell>
          <cell r="F480">
            <v>0</v>
          </cell>
          <cell r="H480">
            <v>0</v>
          </cell>
          <cell r="J480">
            <v>0</v>
          </cell>
          <cell r="K480">
            <v>0</v>
          </cell>
          <cell r="L480">
            <v>0</v>
          </cell>
          <cell r="M480">
            <v>0</v>
          </cell>
          <cell r="N480">
            <v>0</v>
          </cell>
          <cell r="O480">
            <v>0</v>
          </cell>
          <cell r="P480">
            <v>0</v>
          </cell>
        </row>
        <row r="481">
          <cell r="B481" t="str">
            <v xml:space="preserve">COMMAND BOARD, W/ 15 PB SWITCH(SW. W/LIGHT) </v>
          </cell>
          <cell r="F481">
            <v>0</v>
          </cell>
          <cell r="H481">
            <v>0</v>
          </cell>
          <cell r="J481">
            <v>0</v>
          </cell>
          <cell r="K481">
            <v>0</v>
          </cell>
          <cell r="L481">
            <v>0</v>
          </cell>
          <cell r="M481">
            <v>0</v>
          </cell>
          <cell r="N481">
            <v>0</v>
          </cell>
          <cell r="O481">
            <v>0</v>
          </cell>
          <cell r="P481">
            <v>0</v>
          </cell>
        </row>
        <row r="482">
          <cell r="B482" t="str">
            <v>WIRING, AND TB.</v>
          </cell>
          <cell r="F482">
            <v>0</v>
          </cell>
          <cell r="H482">
            <v>0</v>
          </cell>
          <cell r="J482">
            <v>0</v>
          </cell>
          <cell r="K482">
            <v>0</v>
          </cell>
          <cell r="L482">
            <v>0</v>
          </cell>
          <cell r="M482">
            <v>0</v>
          </cell>
          <cell r="N482">
            <v>0</v>
          </cell>
          <cell r="O482">
            <v>0</v>
          </cell>
          <cell r="P482">
            <v>0</v>
          </cell>
        </row>
        <row r="483">
          <cell r="A483">
            <v>3</v>
          </cell>
          <cell r="B483" t="str">
            <v>MIMIC PANEL, ENCLOSURE SIZE 2300Hx1400Wx600D</v>
          </cell>
          <cell r="C483">
            <v>1</v>
          </cell>
          <cell r="D483" t="str">
            <v>SET</v>
          </cell>
          <cell r="E483">
            <v>448000</v>
          </cell>
          <cell r="F483">
            <v>448000</v>
          </cell>
          <cell r="H483">
            <v>0</v>
          </cell>
          <cell r="I483">
            <v>20</v>
          </cell>
          <cell r="J483">
            <v>20</v>
          </cell>
          <cell r="K483">
            <v>448000</v>
          </cell>
          <cell r="L483">
            <v>448000</v>
          </cell>
          <cell r="M483">
            <v>0</v>
          </cell>
          <cell r="N483">
            <v>0</v>
          </cell>
          <cell r="O483">
            <v>5600</v>
          </cell>
          <cell r="P483">
            <v>5600</v>
          </cell>
        </row>
        <row r="484">
          <cell r="B484" t="str">
            <v>MOSAIC PANEL  SIZE 1200Hx1200W, W/</v>
          </cell>
          <cell r="F484">
            <v>0</v>
          </cell>
          <cell r="H484">
            <v>0</v>
          </cell>
          <cell r="J484">
            <v>0</v>
          </cell>
          <cell r="K484">
            <v>0</v>
          </cell>
          <cell r="L484">
            <v>0</v>
          </cell>
          <cell r="M484">
            <v>0</v>
          </cell>
          <cell r="N484">
            <v>0</v>
          </cell>
          <cell r="O484">
            <v>0</v>
          </cell>
          <cell r="P484">
            <v>0</v>
          </cell>
        </row>
        <row r="485">
          <cell r="B485" t="str">
            <v>INDICATION LIGHT x60, POWER SUPPLY, WIRING, AND TB.</v>
          </cell>
          <cell r="F485">
            <v>0</v>
          </cell>
          <cell r="H485">
            <v>0</v>
          </cell>
          <cell r="J485">
            <v>0</v>
          </cell>
          <cell r="K485">
            <v>0</v>
          </cell>
          <cell r="L485">
            <v>0</v>
          </cell>
          <cell r="M485">
            <v>0</v>
          </cell>
          <cell r="N485">
            <v>0</v>
          </cell>
          <cell r="O485">
            <v>0</v>
          </cell>
          <cell r="P485">
            <v>0</v>
          </cell>
        </row>
        <row r="486">
          <cell r="A486">
            <v>4</v>
          </cell>
          <cell r="B486" t="str">
            <v>RECEIVING PANEL, INDOOR IP20 ENCLOSURE, W/</v>
          </cell>
          <cell r="C486">
            <v>1</v>
          </cell>
          <cell r="D486" t="str">
            <v>SET</v>
          </cell>
          <cell r="E486">
            <v>1400000</v>
          </cell>
          <cell r="F486">
            <v>1400000</v>
          </cell>
          <cell r="H486">
            <v>0</v>
          </cell>
          <cell r="I486">
            <v>50</v>
          </cell>
          <cell r="J486">
            <v>50</v>
          </cell>
          <cell r="K486">
            <v>1400000</v>
          </cell>
          <cell r="L486">
            <v>1400000</v>
          </cell>
          <cell r="M486">
            <v>0</v>
          </cell>
          <cell r="N486">
            <v>0</v>
          </cell>
          <cell r="O486">
            <v>14000</v>
          </cell>
          <cell r="P486">
            <v>14000</v>
          </cell>
        </row>
        <row r="487">
          <cell r="B487" t="str">
            <v>UV/IR DETECTOR CONTROLLER, 4-CHANNEL x1</v>
          </cell>
          <cell r="F487">
            <v>0</v>
          </cell>
          <cell r="H487">
            <v>0</v>
          </cell>
          <cell r="J487">
            <v>0</v>
          </cell>
          <cell r="K487">
            <v>0</v>
          </cell>
          <cell r="L487">
            <v>0</v>
          </cell>
          <cell r="M487">
            <v>0</v>
          </cell>
          <cell r="N487">
            <v>0</v>
          </cell>
          <cell r="O487">
            <v>0</v>
          </cell>
          <cell r="P487">
            <v>0</v>
          </cell>
        </row>
        <row r="488">
          <cell r="B488" t="str">
            <v>GAS DETECTOR CONTROLLER, 8-CHANNEL x8</v>
          </cell>
          <cell r="F488">
            <v>0</v>
          </cell>
          <cell r="H488">
            <v>0</v>
          </cell>
          <cell r="J488">
            <v>0</v>
          </cell>
          <cell r="K488">
            <v>0</v>
          </cell>
          <cell r="L488">
            <v>0</v>
          </cell>
          <cell r="M488">
            <v>0</v>
          </cell>
          <cell r="N488">
            <v>0</v>
          </cell>
          <cell r="O488">
            <v>0</v>
          </cell>
          <cell r="P488">
            <v>0</v>
          </cell>
        </row>
        <row r="489">
          <cell r="B489" t="str">
            <v>LOW TEMP. DETECTOR CONTROLLER, 4-CHANNEL x7</v>
          </cell>
          <cell r="F489">
            <v>0</v>
          </cell>
          <cell r="H489">
            <v>0</v>
          </cell>
          <cell r="J489">
            <v>0</v>
          </cell>
          <cell r="K489">
            <v>0</v>
          </cell>
          <cell r="L489">
            <v>0</v>
          </cell>
          <cell r="M489">
            <v>0</v>
          </cell>
          <cell r="N489">
            <v>0</v>
          </cell>
          <cell r="O489">
            <v>0</v>
          </cell>
          <cell r="P489">
            <v>0</v>
          </cell>
        </row>
        <row r="490">
          <cell r="B490" t="str">
            <v>POWER SUPPLY, WIRING, AND TB.</v>
          </cell>
          <cell r="F490">
            <v>0</v>
          </cell>
          <cell r="H490">
            <v>0</v>
          </cell>
          <cell r="J490">
            <v>0</v>
          </cell>
          <cell r="K490">
            <v>0</v>
          </cell>
          <cell r="L490">
            <v>0</v>
          </cell>
          <cell r="M490">
            <v>0</v>
          </cell>
          <cell r="N490">
            <v>0</v>
          </cell>
          <cell r="O490">
            <v>0</v>
          </cell>
          <cell r="P490">
            <v>0</v>
          </cell>
        </row>
        <row r="491">
          <cell r="A491">
            <v>5</v>
          </cell>
          <cell r="B491" t="str">
            <v>MANUAL STATION, 110VAC, CL.1 DIV.2, NEMA-4X</v>
          </cell>
          <cell r="C491">
            <v>16</v>
          </cell>
          <cell r="D491" t="str">
            <v>SET</v>
          </cell>
          <cell r="E491">
            <v>30000</v>
          </cell>
          <cell r="F491">
            <v>480000</v>
          </cell>
          <cell r="H491">
            <v>0</v>
          </cell>
          <cell r="I491">
            <v>5</v>
          </cell>
          <cell r="J491">
            <v>80</v>
          </cell>
          <cell r="K491">
            <v>30000</v>
          </cell>
          <cell r="L491">
            <v>480000</v>
          </cell>
          <cell r="M491">
            <v>0</v>
          </cell>
          <cell r="N491">
            <v>0</v>
          </cell>
          <cell r="O491">
            <v>1400</v>
          </cell>
          <cell r="P491">
            <v>22400</v>
          </cell>
        </row>
        <row r="492">
          <cell r="A492">
            <v>6</v>
          </cell>
          <cell r="B492" t="str">
            <v>SIREN(SPEAKER),, 110VAC, CL.1 DIV.2, NEMA-4X</v>
          </cell>
          <cell r="C492">
            <v>16</v>
          </cell>
          <cell r="D492" t="str">
            <v>SET</v>
          </cell>
          <cell r="E492">
            <v>40000</v>
          </cell>
          <cell r="F492">
            <v>640000</v>
          </cell>
          <cell r="H492">
            <v>0</v>
          </cell>
          <cell r="I492">
            <v>5</v>
          </cell>
          <cell r="J492">
            <v>80</v>
          </cell>
          <cell r="K492">
            <v>40000</v>
          </cell>
          <cell r="L492">
            <v>640000</v>
          </cell>
          <cell r="M492">
            <v>0</v>
          </cell>
          <cell r="N492">
            <v>0</v>
          </cell>
          <cell r="O492">
            <v>1400</v>
          </cell>
          <cell r="P492">
            <v>22400</v>
          </cell>
        </row>
        <row r="493">
          <cell r="A493">
            <v>7</v>
          </cell>
          <cell r="B493" t="str">
            <v>VISUAL ALARM BECON, , 110VAC, CL.1 DIV.2, NEMA-4X</v>
          </cell>
          <cell r="C493">
            <v>16</v>
          </cell>
          <cell r="D493" t="str">
            <v>SET</v>
          </cell>
          <cell r="E493">
            <v>37000</v>
          </cell>
          <cell r="F493">
            <v>592000</v>
          </cell>
          <cell r="H493">
            <v>0</v>
          </cell>
          <cell r="I493">
            <v>5</v>
          </cell>
          <cell r="J493">
            <v>80</v>
          </cell>
          <cell r="K493">
            <v>37000</v>
          </cell>
          <cell r="L493">
            <v>592000</v>
          </cell>
          <cell r="M493">
            <v>0</v>
          </cell>
          <cell r="N493">
            <v>0</v>
          </cell>
          <cell r="O493">
            <v>1400</v>
          </cell>
          <cell r="P493">
            <v>22400</v>
          </cell>
        </row>
        <row r="494">
          <cell r="A494">
            <v>8</v>
          </cell>
          <cell r="B494" t="str">
            <v>UV/IR FLAME DETECTOR, CL.1 DIV.2, NEMA-4X</v>
          </cell>
          <cell r="C494">
            <v>4</v>
          </cell>
          <cell r="D494" t="str">
            <v>SET</v>
          </cell>
          <cell r="E494">
            <v>67000</v>
          </cell>
          <cell r="F494">
            <v>268000</v>
          </cell>
          <cell r="H494">
            <v>0</v>
          </cell>
          <cell r="I494">
            <v>8</v>
          </cell>
          <cell r="J494">
            <v>32</v>
          </cell>
          <cell r="K494">
            <v>67000</v>
          </cell>
          <cell r="L494">
            <v>268000</v>
          </cell>
          <cell r="M494">
            <v>0</v>
          </cell>
          <cell r="N494">
            <v>0</v>
          </cell>
          <cell r="O494">
            <v>2240</v>
          </cell>
          <cell r="P494">
            <v>8960</v>
          </cell>
        </row>
        <row r="495">
          <cell r="A495">
            <v>9</v>
          </cell>
          <cell r="B495" t="str">
            <v>LOW TEMPERATURE DETECTOR, 50FT LG., NEMA-4X</v>
          </cell>
          <cell r="C495">
            <v>4</v>
          </cell>
          <cell r="D495" t="str">
            <v>SET</v>
          </cell>
          <cell r="E495">
            <v>288000</v>
          </cell>
          <cell r="F495">
            <v>1152000</v>
          </cell>
          <cell r="H495">
            <v>0</v>
          </cell>
          <cell r="I495">
            <v>10</v>
          </cell>
          <cell r="J495">
            <v>40</v>
          </cell>
          <cell r="K495">
            <v>288000</v>
          </cell>
          <cell r="L495">
            <v>1152000</v>
          </cell>
          <cell r="M495">
            <v>0</v>
          </cell>
          <cell r="N495">
            <v>0</v>
          </cell>
          <cell r="O495">
            <v>2800</v>
          </cell>
          <cell r="P495">
            <v>11200</v>
          </cell>
        </row>
        <row r="496">
          <cell r="A496">
            <v>10</v>
          </cell>
          <cell r="B496" t="str">
            <v>COMBUSTIBLE GAS DETECTOR,  CATALYTIC TYPE</v>
          </cell>
          <cell r="C496">
            <v>60</v>
          </cell>
          <cell r="D496" t="str">
            <v>EST</v>
          </cell>
          <cell r="E496">
            <v>50000</v>
          </cell>
          <cell r="F496">
            <v>3000000</v>
          </cell>
          <cell r="H496">
            <v>0</v>
          </cell>
          <cell r="I496">
            <v>5</v>
          </cell>
          <cell r="J496">
            <v>300</v>
          </cell>
          <cell r="K496">
            <v>50000</v>
          </cell>
          <cell r="L496">
            <v>3000000</v>
          </cell>
          <cell r="M496">
            <v>0</v>
          </cell>
          <cell r="N496">
            <v>0</v>
          </cell>
          <cell r="O496">
            <v>1400</v>
          </cell>
          <cell r="P496">
            <v>84000</v>
          </cell>
        </row>
        <row r="497">
          <cell r="B497" t="str">
            <v>CL.1, DIV.2, W/ WEATHER HOUSING, FILTER, NEMA-4X</v>
          </cell>
          <cell r="F497">
            <v>0</v>
          </cell>
          <cell r="H497">
            <v>0</v>
          </cell>
          <cell r="J497">
            <v>0</v>
          </cell>
          <cell r="K497">
            <v>0</v>
          </cell>
          <cell r="L497">
            <v>0</v>
          </cell>
          <cell r="M497">
            <v>0</v>
          </cell>
          <cell r="N497">
            <v>0</v>
          </cell>
          <cell r="O497">
            <v>0</v>
          </cell>
          <cell r="P497">
            <v>0</v>
          </cell>
        </row>
        <row r="498">
          <cell r="A498">
            <v>11</v>
          </cell>
          <cell r="B498" t="str">
            <v>GAS DETECTOR TEST KIT FOR 60 DETECTORS &amp; GRAPHIC PANEL</v>
          </cell>
          <cell r="C498">
            <v>1</v>
          </cell>
          <cell r="D498" t="str">
            <v>SET</v>
          </cell>
          <cell r="E498">
            <v>350000</v>
          </cell>
          <cell r="F498">
            <v>350000</v>
          </cell>
          <cell r="H498">
            <v>0</v>
          </cell>
          <cell r="I498">
            <v>10</v>
          </cell>
          <cell r="J498">
            <v>10</v>
          </cell>
          <cell r="K498">
            <v>350000</v>
          </cell>
          <cell r="L498">
            <v>350000</v>
          </cell>
          <cell r="M498">
            <v>0</v>
          </cell>
          <cell r="N498">
            <v>0</v>
          </cell>
          <cell r="O498">
            <v>2800</v>
          </cell>
          <cell r="P498">
            <v>2800</v>
          </cell>
        </row>
        <row r="499">
          <cell r="A499">
            <v>12</v>
          </cell>
          <cell r="B499" t="str">
            <v>R.S.G. CONDUIT/W COUPLING 1"</v>
          </cell>
          <cell r="C499">
            <v>1600</v>
          </cell>
          <cell r="D499" t="str">
            <v>M</v>
          </cell>
          <cell r="E499">
            <v>49</v>
          </cell>
          <cell r="F499">
            <v>78400</v>
          </cell>
          <cell r="H499">
            <v>0</v>
          </cell>
          <cell r="I499">
            <v>0.54</v>
          </cell>
          <cell r="J499">
            <v>864</v>
          </cell>
          <cell r="K499">
            <v>49</v>
          </cell>
          <cell r="L499">
            <v>78400</v>
          </cell>
          <cell r="M499">
            <v>0</v>
          </cell>
          <cell r="N499">
            <v>0</v>
          </cell>
          <cell r="O499">
            <v>151</v>
          </cell>
          <cell r="P499">
            <v>241600</v>
          </cell>
        </row>
        <row r="500">
          <cell r="A500">
            <v>13</v>
          </cell>
          <cell r="B500" t="str">
            <v>R.S.G. CONDUIT/W COUPLING 2"</v>
          </cell>
          <cell r="C500">
            <v>2300</v>
          </cell>
          <cell r="D500" t="str">
            <v>M</v>
          </cell>
          <cell r="E500">
            <v>105</v>
          </cell>
          <cell r="F500">
            <v>241500</v>
          </cell>
          <cell r="H500">
            <v>0</v>
          </cell>
          <cell r="I500">
            <v>0.98</v>
          </cell>
          <cell r="J500">
            <v>2254</v>
          </cell>
          <cell r="K500">
            <v>105</v>
          </cell>
          <cell r="L500">
            <v>241500</v>
          </cell>
          <cell r="M500">
            <v>0</v>
          </cell>
          <cell r="N500">
            <v>0</v>
          </cell>
          <cell r="O500">
            <v>274</v>
          </cell>
          <cell r="P500">
            <v>630200</v>
          </cell>
        </row>
        <row r="501">
          <cell r="A501">
            <v>14</v>
          </cell>
          <cell r="B501" t="str">
            <v>FITTING FOR R.S.G. CONDUIT</v>
          </cell>
          <cell r="C501">
            <v>1</v>
          </cell>
          <cell r="D501" t="str">
            <v>LOT</v>
          </cell>
          <cell r="E501">
            <v>639800</v>
          </cell>
          <cell r="F501">
            <v>639800</v>
          </cell>
          <cell r="H501">
            <v>0</v>
          </cell>
          <cell r="I501">
            <v>935.4</v>
          </cell>
          <cell r="J501">
            <v>935</v>
          </cell>
          <cell r="K501">
            <v>639800</v>
          </cell>
          <cell r="L501">
            <v>639800</v>
          </cell>
          <cell r="M501">
            <v>0</v>
          </cell>
          <cell r="N501">
            <v>0</v>
          </cell>
          <cell r="O501">
            <v>261912</v>
          </cell>
          <cell r="P501">
            <v>261912</v>
          </cell>
        </row>
        <row r="502">
          <cell r="A502">
            <v>15</v>
          </cell>
          <cell r="B502" t="str">
            <v>600V控制電纜,銅導体,PVC絕緣,麥拉遮蔽(OVERALL),</v>
          </cell>
          <cell r="C502">
            <v>650</v>
          </cell>
          <cell r="D502" t="str">
            <v>M</v>
          </cell>
          <cell r="E502">
            <v>37</v>
          </cell>
          <cell r="F502">
            <v>24050</v>
          </cell>
          <cell r="H502">
            <v>0</v>
          </cell>
          <cell r="I502">
            <v>0.11700000000000001</v>
          </cell>
          <cell r="J502">
            <v>76</v>
          </cell>
          <cell r="K502">
            <v>37</v>
          </cell>
          <cell r="L502">
            <v>24050</v>
          </cell>
          <cell r="M502">
            <v>0</v>
          </cell>
          <cell r="N502">
            <v>0</v>
          </cell>
          <cell r="O502">
            <v>33</v>
          </cell>
          <cell r="P502">
            <v>21450</v>
          </cell>
        </row>
        <row r="503">
          <cell r="B503" t="str">
            <v>PVC黑色被覆 7C-2SQ.MM</v>
          </cell>
          <cell r="F503">
            <v>0</v>
          </cell>
          <cell r="H503">
            <v>0</v>
          </cell>
          <cell r="J503">
            <v>0</v>
          </cell>
          <cell r="K503">
            <v>0</v>
          </cell>
          <cell r="L503">
            <v>0</v>
          </cell>
          <cell r="M503">
            <v>0</v>
          </cell>
          <cell r="N503">
            <v>0</v>
          </cell>
          <cell r="O503">
            <v>0</v>
          </cell>
          <cell r="P503">
            <v>0</v>
          </cell>
        </row>
        <row r="504">
          <cell r="A504">
            <v>16</v>
          </cell>
          <cell r="B504" t="str">
            <v>600V控制電纜,銅導体,PVC絕緣,麥拉遮蔽(OVERALL),</v>
          </cell>
          <cell r="C504">
            <v>1500</v>
          </cell>
          <cell r="D504" t="str">
            <v>M</v>
          </cell>
          <cell r="E504">
            <v>41</v>
          </cell>
          <cell r="F504">
            <v>61500</v>
          </cell>
          <cell r="H504">
            <v>0</v>
          </cell>
          <cell r="I504">
            <v>0.13300000000000001</v>
          </cell>
          <cell r="J504">
            <v>200</v>
          </cell>
          <cell r="K504">
            <v>41</v>
          </cell>
          <cell r="L504">
            <v>61500</v>
          </cell>
          <cell r="M504">
            <v>0</v>
          </cell>
          <cell r="N504">
            <v>0</v>
          </cell>
          <cell r="O504">
            <v>37</v>
          </cell>
          <cell r="P504">
            <v>55500</v>
          </cell>
        </row>
        <row r="505">
          <cell r="B505" t="str">
            <v>PVC黑色被覆 9C-2SQ.MM</v>
          </cell>
          <cell r="F505">
            <v>0</v>
          </cell>
          <cell r="H505">
            <v>0</v>
          </cell>
          <cell r="J505">
            <v>0</v>
          </cell>
          <cell r="K505">
            <v>0</v>
          </cell>
          <cell r="L505">
            <v>0</v>
          </cell>
          <cell r="M505">
            <v>0</v>
          </cell>
          <cell r="N505">
            <v>0</v>
          </cell>
          <cell r="O505">
            <v>0</v>
          </cell>
          <cell r="P505">
            <v>0</v>
          </cell>
        </row>
        <row r="506">
          <cell r="A506">
            <v>17</v>
          </cell>
          <cell r="B506" t="str">
            <v>600V控制電纜,銅導体,PVC絕緣,麥拉遮蔽(OVERALL),</v>
          </cell>
          <cell r="C506">
            <v>2600</v>
          </cell>
          <cell r="D506" t="str">
            <v>M</v>
          </cell>
          <cell r="E506">
            <v>53</v>
          </cell>
          <cell r="F506">
            <v>137800</v>
          </cell>
          <cell r="H506">
            <v>0</v>
          </cell>
          <cell r="I506">
            <v>0.153</v>
          </cell>
          <cell r="J506">
            <v>398</v>
          </cell>
          <cell r="K506">
            <v>53</v>
          </cell>
          <cell r="L506">
            <v>137800</v>
          </cell>
          <cell r="M506">
            <v>0</v>
          </cell>
          <cell r="N506">
            <v>0</v>
          </cell>
          <cell r="O506">
            <v>43</v>
          </cell>
          <cell r="P506">
            <v>111800</v>
          </cell>
        </row>
        <row r="507">
          <cell r="B507" t="str">
            <v>PVC黑色被覆 12C-2SQ.MM</v>
          </cell>
          <cell r="F507">
            <v>0</v>
          </cell>
          <cell r="H507">
            <v>0</v>
          </cell>
          <cell r="J507">
            <v>0</v>
          </cell>
          <cell r="K507">
            <v>0</v>
          </cell>
          <cell r="L507">
            <v>0</v>
          </cell>
          <cell r="M507">
            <v>0</v>
          </cell>
          <cell r="N507">
            <v>0</v>
          </cell>
          <cell r="O507">
            <v>0</v>
          </cell>
          <cell r="P507">
            <v>0</v>
          </cell>
        </row>
        <row r="508">
          <cell r="A508">
            <v>18</v>
          </cell>
          <cell r="B508" t="str">
            <v>600V控制電纜,銅導体,PVC絕緣,麥拉遮蔽(OVERALL),</v>
          </cell>
          <cell r="C508">
            <v>10000</v>
          </cell>
          <cell r="D508" t="str">
            <v>M</v>
          </cell>
          <cell r="E508">
            <v>44</v>
          </cell>
          <cell r="F508">
            <v>440000</v>
          </cell>
          <cell r="H508">
            <v>0</v>
          </cell>
          <cell r="I508">
            <v>0.13500000000000001</v>
          </cell>
          <cell r="J508">
            <v>1350</v>
          </cell>
          <cell r="K508">
            <v>44</v>
          </cell>
          <cell r="L508">
            <v>440000</v>
          </cell>
          <cell r="M508">
            <v>0</v>
          </cell>
          <cell r="N508">
            <v>0</v>
          </cell>
          <cell r="O508">
            <v>38</v>
          </cell>
          <cell r="P508">
            <v>380000</v>
          </cell>
        </row>
        <row r="509">
          <cell r="B509" t="str">
            <v>PVC黑色被覆 7C-3.5SQ.MM</v>
          </cell>
          <cell r="F509">
            <v>0</v>
          </cell>
          <cell r="H509">
            <v>0</v>
          </cell>
          <cell r="J509">
            <v>0</v>
          </cell>
          <cell r="K509">
            <v>0</v>
          </cell>
          <cell r="L509">
            <v>0</v>
          </cell>
          <cell r="M509">
            <v>0</v>
          </cell>
          <cell r="N509">
            <v>0</v>
          </cell>
          <cell r="O509">
            <v>0</v>
          </cell>
          <cell r="P509">
            <v>0</v>
          </cell>
        </row>
        <row r="510">
          <cell r="A510">
            <v>19</v>
          </cell>
          <cell r="B510" t="str">
            <v>600V控制電纜,銅導体,PVC絕緣,麥拉遮蔽(OVERALL),</v>
          </cell>
          <cell r="C510">
            <v>3000</v>
          </cell>
          <cell r="D510" t="str">
            <v>M</v>
          </cell>
          <cell r="E510">
            <v>76</v>
          </cell>
          <cell r="F510">
            <v>228000</v>
          </cell>
          <cell r="H510">
            <v>0</v>
          </cell>
          <cell r="I510">
            <v>0.193</v>
          </cell>
          <cell r="J510">
            <v>579</v>
          </cell>
          <cell r="K510">
            <v>76</v>
          </cell>
          <cell r="L510">
            <v>228000</v>
          </cell>
          <cell r="M510">
            <v>0</v>
          </cell>
          <cell r="N510">
            <v>0</v>
          </cell>
          <cell r="O510">
            <v>54</v>
          </cell>
          <cell r="P510">
            <v>162000</v>
          </cell>
        </row>
        <row r="511">
          <cell r="B511" t="str">
            <v>PVC黑色被覆 19C-2SQ.MM</v>
          </cell>
          <cell r="F511">
            <v>0</v>
          </cell>
          <cell r="H511">
            <v>0</v>
          </cell>
          <cell r="J511">
            <v>0</v>
          </cell>
          <cell r="K511">
            <v>0</v>
          </cell>
          <cell r="L511">
            <v>0</v>
          </cell>
          <cell r="M511">
            <v>0</v>
          </cell>
          <cell r="N511">
            <v>0</v>
          </cell>
          <cell r="O511">
            <v>0</v>
          </cell>
          <cell r="P511">
            <v>0</v>
          </cell>
        </row>
        <row r="512">
          <cell r="A512">
            <v>20</v>
          </cell>
          <cell r="B512" t="str">
            <v>600V控制電纜,銅導体,PVC絕緣,麥拉遮蔽(OVERALL),</v>
          </cell>
          <cell r="C512">
            <v>14000</v>
          </cell>
          <cell r="D512" t="str">
            <v>M</v>
          </cell>
          <cell r="E512">
            <v>119</v>
          </cell>
          <cell r="F512">
            <v>1666000</v>
          </cell>
          <cell r="H512">
            <v>0</v>
          </cell>
          <cell r="I512">
            <v>0.23599999999999999</v>
          </cell>
          <cell r="J512">
            <v>3304</v>
          </cell>
          <cell r="K512">
            <v>119</v>
          </cell>
          <cell r="L512">
            <v>1666000</v>
          </cell>
          <cell r="M512">
            <v>0</v>
          </cell>
          <cell r="N512">
            <v>0</v>
          </cell>
          <cell r="O512">
            <v>66</v>
          </cell>
          <cell r="P512">
            <v>924000</v>
          </cell>
        </row>
        <row r="513">
          <cell r="B513" t="str">
            <v>PVC黑色被覆 30C-2SQ.MM</v>
          </cell>
          <cell r="F513">
            <v>0</v>
          </cell>
          <cell r="H513">
            <v>0</v>
          </cell>
          <cell r="J513">
            <v>0</v>
          </cell>
          <cell r="K513">
            <v>0</v>
          </cell>
          <cell r="L513">
            <v>0</v>
          </cell>
          <cell r="M513">
            <v>0</v>
          </cell>
          <cell r="N513">
            <v>0</v>
          </cell>
          <cell r="O513">
            <v>0</v>
          </cell>
          <cell r="P513">
            <v>0</v>
          </cell>
        </row>
        <row r="514">
          <cell r="A514">
            <v>21</v>
          </cell>
          <cell r="B514" t="str">
            <v>300V信號電纜,PVC絕緣,麥拉遮蔽(OVERALL &amp; INDIVID)PVC</v>
          </cell>
          <cell r="C514">
            <v>12000</v>
          </cell>
          <cell r="D514" t="str">
            <v>M</v>
          </cell>
          <cell r="E514">
            <v>17</v>
          </cell>
          <cell r="F514">
            <v>204000</v>
          </cell>
          <cell r="H514">
            <v>0</v>
          </cell>
          <cell r="I514">
            <v>6.4000000000000001E-2</v>
          </cell>
          <cell r="J514">
            <v>768</v>
          </cell>
          <cell r="K514">
            <v>17</v>
          </cell>
          <cell r="L514">
            <v>204000</v>
          </cell>
          <cell r="M514">
            <v>0</v>
          </cell>
          <cell r="N514">
            <v>0</v>
          </cell>
          <cell r="O514">
            <v>18</v>
          </cell>
          <cell r="P514">
            <v>216000</v>
          </cell>
        </row>
        <row r="515">
          <cell r="B515" t="str">
            <v>黑色被覆  1TxAWG#16</v>
          </cell>
          <cell r="F515">
            <v>0</v>
          </cell>
          <cell r="H515">
            <v>0</v>
          </cell>
          <cell r="J515">
            <v>0</v>
          </cell>
          <cell r="K515">
            <v>0</v>
          </cell>
          <cell r="L515">
            <v>0</v>
          </cell>
          <cell r="M515">
            <v>0</v>
          </cell>
          <cell r="N515">
            <v>0</v>
          </cell>
          <cell r="O515">
            <v>0</v>
          </cell>
          <cell r="P515">
            <v>0</v>
          </cell>
        </row>
        <row r="516">
          <cell r="A516">
            <v>22</v>
          </cell>
          <cell r="B516" t="str">
            <v>300V信號電纜,PVC絕緣,麥拉遮蔽(OVERALL &amp; INDIVID)PVC</v>
          </cell>
          <cell r="C516">
            <v>3500</v>
          </cell>
          <cell r="D516" t="str">
            <v>M</v>
          </cell>
          <cell r="E516">
            <v>227</v>
          </cell>
          <cell r="F516">
            <v>794500</v>
          </cell>
          <cell r="H516">
            <v>0</v>
          </cell>
          <cell r="I516">
            <v>0.25</v>
          </cell>
          <cell r="J516">
            <v>875</v>
          </cell>
          <cell r="K516">
            <v>227</v>
          </cell>
          <cell r="L516">
            <v>794500</v>
          </cell>
          <cell r="M516">
            <v>0</v>
          </cell>
          <cell r="N516">
            <v>0</v>
          </cell>
          <cell r="O516">
            <v>70</v>
          </cell>
          <cell r="P516">
            <v>245000</v>
          </cell>
        </row>
        <row r="517">
          <cell r="B517" t="str">
            <v>黑色被覆  12TxAWG#14</v>
          </cell>
          <cell r="F517">
            <v>0</v>
          </cell>
          <cell r="H517">
            <v>0</v>
          </cell>
          <cell r="J517">
            <v>0</v>
          </cell>
          <cell r="K517">
            <v>0</v>
          </cell>
          <cell r="L517">
            <v>0</v>
          </cell>
          <cell r="M517">
            <v>0</v>
          </cell>
          <cell r="N517">
            <v>0</v>
          </cell>
          <cell r="O517">
            <v>0</v>
          </cell>
          <cell r="P517">
            <v>0</v>
          </cell>
        </row>
        <row r="518">
          <cell r="A518">
            <v>23</v>
          </cell>
          <cell r="B518" t="str">
            <v>300V信號電纜,PVC絕緣,麥拉遮蔽(OVERALL &amp; INDIVID)PVC</v>
          </cell>
          <cell r="C518">
            <v>350</v>
          </cell>
          <cell r="D518" t="str">
            <v>M</v>
          </cell>
          <cell r="E518">
            <v>471</v>
          </cell>
          <cell r="F518">
            <v>164850</v>
          </cell>
          <cell r="H518">
            <v>0</v>
          </cell>
          <cell r="I518">
            <v>0.4</v>
          </cell>
          <cell r="J518">
            <v>140</v>
          </cell>
          <cell r="K518">
            <v>471</v>
          </cell>
          <cell r="L518">
            <v>164850</v>
          </cell>
          <cell r="M518">
            <v>0</v>
          </cell>
          <cell r="N518">
            <v>0</v>
          </cell>
          <cell r="O518">
            <v>112</v>
          </cell>
          <cell r="P518">
            <v>39200</v>
          </cell>
        </row>
        <row r="519">
          <cell r="B519" t="str">
            <v>黑色被覆 24TxAWG#14</v>
          </cell>
          <cell r="F519">
            <v>0</v>
          </cell>
          <cell r="H519">
            <v>0</v>
          </cell>
          <cell r="J519">
            <v>0</v>
          </cell>
          <cell r="K519">
            <v>0</v>
          </cell>
          <cell r="L519">
            <v>0</v>
          </cell>
          <cell r="M519">
            <v>0</v>
          </cell>
          <cell r="N519">
            <v>0</v>
          </cell>
          <cell r="O519">
            <v>0</v>
          </cell>
          <cell r="P519">
            <v>0</v>
          </cell>
        </row>
        <row r="520">
          <cell r="A520">
            <v>24</v>
          </cell>
          <cell r="B520" t="str">
            <v>HOT DIPPED GALV, STEEL CHANNEL 100X50X5X7.5</v>
          </cell>
          <cell r="C520">
            <v>50</v>
          </cell>
          <cell r="D520" t="str">
            <v>M</v>
          </cell>
          <cell r="E520">
            <v>200</v>
          </cell>
          <cell r="F520">
            <v>10000</v>
          </cell>
          <cell r="H520">
            <v>0</v>
          </cell>
          <cell r="I520">
            <v>1.5</v>
          </cell>
          <cell r="J520">
            <v>75</v>
          </cell>
          <cell r="K520">
            <v>200</v>
          </cell>
          <cell r="L520">
            <v>10000</v>
          </cell>
          <cell r="M520">
            <v>0</v>
          </cell>
          <cell r="N520">
            <v>0</v>
          </cell>
          <cell r="O520">
            <v>420</v>
          </cell>
          <cell r="P520">
            <v>21000</v>
          </cell>
        </row>
        <row r="521">
          <cell r="A521">
            <v>25</v>
          </cell>
          <cell r="B521" t="str">
            <v>HOT DIPPED GALV, U- CHANNEL 41X41</v>
          </cell>
          <cell r="C521">
            <v>335</v>
          </cell>
          <cell r="D521" t="str">
            <v>M</v>
          </cell>
          <cell r="E521">
            <v>82</v>
          </cell>
          <cell r="F521">
            <v>27470</v>
          </cell>
          <cell r="H521">
            <v>0</v>
          </cell>
          <cell r="I521">
            <v>0.40699999999999997</v>
          </cell>
          <cell r="J521">
            <v>136</v>
          </cell>
          <cell r="K521">
            <v>82</v>
          </cell>
          <cell r="L521">
            <v>27470</v>
          </cell>
          <cell r="M521">
            <v>0</v>
          </cell>
          <cell r="N521">
            <v>0</v>
          </cell>
          <cell r="O521">
            <v>114</v>
          </cell>
          <cell r="P521">
            <v>38190</v>
          </cell>
        </row>
        <row r="522">
          <cell r="A522">
            <v>26</v>
          </cell>
          <cell r="B522" t="str">
            <v>FLEXIBLE CONDUIT 1"</v>
          </cell>
          <cell r="C522">
            <v>40</v>
          </cell>
          <cell r="D522" t="str">
            <v>M</v>
          </cell>
          <cell r="E522">
            <v>252</v>
          </cell>
          <cell r="F522">
            <v>10080</v>
          </cell>
          <cell r="H522">
            <v>0</v>
          </cell>
          <cell r="I522">
            <v>0.64</v>
          </cell>
          <cell r="J522">
            <v>26</v>
          </cell>
          <cell r="K522">
            <v>252</v>
          </cell>
          <cell r="L522">
            <v>10080</v>
          </cell>
          <cell r="M522">
            <v>0</v>
          </cell>
          <cell r="N522">
            <v>0</v>
          </cell>
          <cell r="O522">
            <v>179</v>
          </cell>
          <cell r="P522">
            <v>7160</v>
          </cell>
        </row>
        <row r="523">
          <cell r="A523">
            <v>27</v>
          </cell>
          <cell r="B523" t="str">
            <v>HOT DIPPED GALV. STEEL PLATE 1829X6401X3t</v>
          </cell>
          <cell r="C523">
            <v>2</v>
          </cell>
          <cell r="D523" t="str">
            <v>PCS</v>
          </cell>
          <cell r="E523">
            <v>1000</v>
          </cell>
          <cell r="F523">
            <v>2000</v>
          </cell>
          <cell r="H523">
            <v>0</v>
          </cell>
          <cell r="I523">
            <v>10</v>
          </cell>
          <cell r="J523">
            <v>20</v>
          </cell>
          <cell r="K523">
            <v>1000</v>
          </cell>
          <cell r="L523">
            <v>2000</v>
          </cell>
          <cell r="M523">
            <v>0</v>
          </cell>
          <cell r="N523">
            <v>0</v>
          </cell>
          <cell r="O523">
            <v>2800</v>
          </cell>
          <cell r="P523">
            <v>5600</v>
          </cell>
        </row>
        <row r="524">
          <cell r="A524">
            <v>28</v>
          </cell>
          <cell r="B524" t="str">
            <v>1/4圓(半徑30公分)低溫偵測器之補償器遮蔽板SS316製</v>
          </cell>
          <cell r="C524">
            <v>4</v>
          </cell>
          <cell r="D524" t="str">
            <v>PCS</v>
          </cell>
          <cell r="E524">
            <v>3000</v>
          </cell>
          <cell r="F524">
            <v>12000</v>
          </cell>
          <cell r="H524">
            <v>0</v>
          </cell>
          <cell r="I524">
            <v>4</v>
          </cell>
          <cell r="J524">
            <v>16</v>
          </cell>
          <cell r="K524">
            <v>3000</v>
          </cell>
          <cell r="L524">
            <v>12000</v>
          </cell>
          <cell r="M524">
            <v>0</v>
          </cell>
          <cell r="N524">
            <v>0</v>
          </cell>
          <cell r="O524">
            <v>1120</v>
          </cell>
          <cell r="P524">
            <v>4480</v>
          </cell>
        </row>
        <row r="525">
          <cell r="A525">
            <v>29</v>
          </cell>
          <cell r="B525" t="str">
            <v>接線箱,附端子板20P,FRP外殼,屋外防水型</v>
          </cell>
          <cell r="C525">
            <v>5</v>
          </cell>
          <cell r="D525" t="str">
            <v>SET</v>
          </cell>
          <cell r="E525">
            <v>3500</v>
          </cell>
          <cell r="F525">
            <v>17500</v>
          </cell>
          <cell r="H525">
            <v>0</v>
          </cell>
          <cell r="I525">
            <v>4</v>
          </cell>
          <cell r="J525">
            <v>20</v>
          </cell>
          <cell r="K525">
            <v>3500</v>
          </cell>
          <cell r="L525">
            <v>17500</v>
          </cell>
          <cell r="M525">
            <v>0</v>
          </cell>
          <cell r="N525">
            <v>0</v>
          </cell>
          <cell r="O525">
            <v>1120</v>
          </cell>
          <cell r="P525">
            <v>5600</v>
          </cell>
        </row>
        <row r="526">
          <cell r="A526">
            <v>30</v>
          </cell>
          <cell r="B526" t="str">
            <v>接線箱,附端子板50P,FRP外殼,屋外防水型</v>
          </cell>
          <cell r="C526">
            <v>4</v>
          </cell>
          <cell r="D526" t="str">
            <v>SET</v>
          </cell>
          <cell r="E526">
            <v>5500</v>
          </cell>
          <cell r="F526">
            <v>22000</v>
          </cell>
          <cell r="H526">
            <v>0</v>
          </cell>
          <cell r="I526">
            <v>8</v>
          </cell>
          <cell r="J526">
            <v>32</v>
          </cell>
          <cell r="K526">
            <v>5500</v>
          </cell>
          <cell r="L526">
            <v>22000</v>
          </cell>
          <cell r="M526">
            <v>0</v>
          </cell>
          <cell r="N526">
            <v>0</v>
          </cell>
          <cell r="O526">
            <v>2240</v>
          </cell>
          <cell r="P526">
            <v>8960</v>
          </cell>
        </row>
        <row r="527">
          <cell r="A527">
            <v>31</v>
          </cell>
          <cell r="B527" t="str">
            <v>接線箱,附端子板100P,FRP外殼,屋外防水型</v>
          </cell>
          <cell r="C527">
            <v>1</v>
          </cell>
          <cell r="D527" t="str">
            <v>SET</v>
          </cell>
          <cell r="E527">
            <v>9000</v>
          </cell>
          <cell r="F527">
            <v>9000</v>
          </cell>
          <cell r="H527">
            <v>0</v>
          </cell>
          <cell r="I527">
            <v>12</v>
          </cell>
          <cell r="J527">
            <v>12</v>
          </cell>
          <cell r="K527">
            <v>9000</v>
          </cell>
          <cell r="L527">
            <v>9000</v>
          </cell>
          <cell r="M527">
            <v>0</v>
          </cell>
          <cell r="N527">
            <v>0</v>
          </cell>
          <cell r="O527">
            <v>3360</v>
          </cell>
          <cell r="P527">
            <v>3360</v>
          </cell>
        </row>
        <row r="528">
          <cell r="A528">
            <v>32</v>
          </cell>
          <cell r="B528" t="str">
            <v>HOT DIPPED GALV, STEEL CHANNEL 100X50X5X7.5X2.4高</v>
          </cell>
          <cell r="C528">
            <v>26</v>
          </cell>
          <cell r="D528" t="str">
            <v>SET</v>
          </cell>
          <cell r="E528">
            <v>2400</v>
          </cell>
          <cell r="F528">
            <v>62400</v>
          </cell>
          <cell r="H528">
            <v>0</v>
          </cell>
          <cell r="I528">
            <v>3</v>
          </cell>
          <cell r="J528">
            <v>78</v>
          </cell>
          <cell r="K528">
            <v>2400</v>
          </cell>
          <cell r="L528">
            <v>62400</v>
          </cell>
          <cell r="M528">
            <v>0</v>
          </cell>
          <cell r="N528">
            <v>0</v>
          </cell>
          <cell r="O528">
            <v>840</v>
          </cell>
          <cell r="P528">
            <v>21840</v>
          </cell>
        </row>
        <row r="529">
          <cell r="B529" t="str">
            <v>附基礎</v>
          </cell>
          <cell r="F529">
            <v>0</v>
          </cell>
          <cell r="H529">
            <v>0</v>
          </cell>
          <cell r="J529">
            <v>0</v>
          </cell>
          <cell r="K529">
            <v>0</v>
          </cell>
          <cell r="L529">
            <v>0</v>
          </cell>
          <cell r="M529">
            <v>0</v>
          </cell>
          <cell r="N529">
            <v>0</v>
          </cell>
          <cell r="O529">
            <v>0</v>
          </cell>
          <cell r="P529">
            <v>0</v>
          </cell>
        </row>
        <row r="530">
          <cell r="A530">
            <v>33</v>
          </cell>
          <cell r="B530" t="str">
            <v>DITTO, BUT STEEL CHANNEL 為3.6M高</v>
          </cell>
          <cell r="C530">
            <v>13</v>
          </cell>
          <cell r="D530" t="str">
            <v>SET</v>
          </cell>
          <cell r="E530">
            <v>3600</v>
          </cell>
          <cell r="F530">
            <v>46800</v>
          </cell>
          <cell r="H530">
            <v>0</v>
          </cell>
          <cell r="I530">
            <v>4</v>
          </cell>
          <cell r="J530">
            <v>52</v>
          </cell>
          <cell r="K530">
            <v>3600</v>
          </cell>
          <cell r="L530">
            <v>46800</v>
          </cell>
          <cell r="M530">
            <v>0</v>
          </cell>
          <cell r="N530">
            <v>0</v>
          </cell>
          <cell r="O530">
            <v>1120</v>
          </cell>
          <cell r="P530">
            <v>14560</v>
          </cell>
        </row>
        <row r="531">
          <cell r="A531">
            <v>34</v>
          </cell>
          <cell r="B531" t="str">
            <v>DITTO, BUT STEEL CHANNEL 為1.95M高</v>
          </cell>
          <cell r="C531">
            <v>3</v>
          </cell>
          <cell r="D531" t="str">
            <v>SET</v>
          </cell>
          <cell r="E531">
            <v>2000</v>
          </cell>
          <cell r="F531">
            <v>6000</v>
          </cell>
          <cell r="H531">
            <v>0</v>
          </cell>
          <cell r="I531">
            <v>3</v>
          </cell>
          <cell r="J531">
            <v>9</v>
          </cell>
          <cell r="K531">
            <v>2000</v>
          </cell>
          <cell r="L531">
            <v>6000</v>
          </cell>
          <cell r="M531">
            <v>0</v>
          </cell>
          <cell r="N531">
            <v>0</v>
          </cell>
          <cell r="O531">
            <v>840</v>
          </cell>
          <cell r="P531">
            <v>2520</v>
          </cell>
        </row>
        <row r="532">
          <cell r="A532">
            <v>35</v>
          </cell>
          <cell r="B532" t="str">
            <v xml:space="preserve">MISCELLANEOUS </v>
          </cell>
          <cell r="C532">
            <v>1</v>
          </cell>
          <cell r="D532" t="str">
            <v>LOT</v>
          </cell>
          <cell r="E532">
            <v>743902.5</v>
          </cell>
          <cell r="F532">
            <v>743903</v>
          </cell>
          <cell r="H532">
            <v>0</v>
          </cell>
          <cell r="I532">
            <v>646.55000000000007</v>
          </cell>
          <cell r="J532">
            <v>647</v>
          </cell>
          <cell r="K532">
            <v>743903</v>
          </cell>
          <cell r="L532">
            <v>743903</v>
          </cell>
          <cell r="M532">
            <v>0</v>
          </cell>
          <cell r="N532">
            <v>0</v>
          </cell>
          <cell r="O532">
            <v>181034</v>
          </cell>
          <cell r="P532">
            <v>181034</v>
          </cell>
        </row>
        <row r="533">
          <cell r="B533" t="str">
            <v>SUB-TOTAL : (I)</v>
          </cell>
          <cell r="F533">
            <v>15621953</v>
          </cell>
          <cell r="H533">
            <v>0</v>
          </cell>
          <cell r="J533">
            <v>13628</v>
          </cell>
          <cell r="K533">
            <v>0</v>
          </cell>
          <cell r="L533">
            <v>15621953</v>
          </cell>
          <cell r="M533">
            <v>0</v>
          </cell>
          <cell r="N533">
            <v>0</v>
          </cell>
          <cell r="O533">
            <v>0</v>
          </cell>
          <cell r="P533">
            <v>3816326</v>
          </cell>
        </row>
        <row r="536">
          <cell r="A536" t="str">
            <v>J.</v>
          </cell>
          <cell r="B536" t="str">
            <v>U/G CONDUIT BANK</v>
          </cell>
          <cell r="F536">
            <v>0</v>
          </cell>
          <cell r="H536">
            <v>0</v>
          </cell>
          <cell r="J536">
            <v>0</v>
          </cell>
          <cell r="K536">
            <v>0</v>
          </cell>
          <cell r="L536">
            <v>0</v>
          </cell>
          <cell r="M536">
            <v>0</v>
          </cell>
          <cell r="N536">
            <v>0</v>
          </cell>
          <cell r="O536">
            <v>0</v>
          </cell>
          <cell r="P536">
            <v>0</v>
          </cell>
        </row>
        <row r="538">
          <cell r="A538" t="str">
            <v>J.1</v>
          </cell>
          <cell r="B538" t="str">
            <v>U/G CONDUIT BANK FOR TEL., P/P, CCTV, APS</v>
          </cell>
          <cell r="F538">
            <v>0</v>
          </cell>
          <cell r="H538">
            <v>0</v>
          </cell>
          <cell r="J538">
            <v>0</v>
          </cell>
          <cell r="K538">
            <v>0</v>
          </cell>
          <cell r="L538">
            <v>0</v>
          </cell>
          <cell r="M538">
            <v>0</v>
          </cell>
          <cell r="N538">
            <v>0</v>
          </cell>
          <cell r="O538">
            <v>0</v>
          </cell>
          <cell r="P538">
            <v>0</v>
          </cell>
        </row>
        <row r="539">
          <cell r="A539" t="str">
            <v>J.1.1</v>
          </cell>
          <cell r="B539" t="str">
            <v xml:space="preserve"> PVC CONDUIT, THICK WALL, CNS1302 SCH. B , 1"</v>
          </cell>
          <cell r="C539">
            <v>800</v>
          </cell>
          <cell r="D539" t="str">
            <v>M</v>
          </cell>
          <cell r="E539">
            <v>16</v>
          </cell>
          <cell r="F539">
            <v>12800</v>
          </cell>
          <cell r="H539">
            <v>0</v>
          </cell>
          <cell r="I539">
            <v>0.22</v>
          </cell>
          <cell r="J539">
            <v>176</v>
          </cell>
          <cell r="K539">
            <v>16</v>
          </cell>
          <cell r="L539">
            <v>12800</v>
          </cell>
          <cell r="M539">
            <v>0</v>
          </cell>
          <cell r="N539">
            <v>0</v>
          </cell>
          <cell r="O539">
            <v>62</v>
          </cell>
          <cell r="P539">
            <v>49600</v>
          </cell>
        </row>
        <row r="540">
          <cell r="A540" t="str">
            <v>J.1.2</v>
          </cell>
          <cell r="B540" t="str">
            <v xml:space="preserve"> PVC CONDUIT, THICK WALL, CNS1302 SCH. B , 2"</v>
          </cell>
          <cell r="C540">
            <v>22000</v>
          </cell>
          <cell r="D540" t="str">
            <v>M</v>
          </cell>
          <cell r="E540">
            <v>38</v>
          </cell>
          <cell r="F540">
            <v>836000</v>
          </cell>
          <cell r="H540">
            <v>0</v>
          </cell>
          <cell r="I540">
            <v>0.3</v>
          </cell>
          <cell r="J540">
            <v>6600</v>
          </cell>
          <cell r="K540">
            <v>38</v>
          </cell>
          <cell r="L540">
            <v>836000</v>
          </cell>
          <cell r="M540">
            <v>0</v>
          </cell>
          <cell r="N540">
            <v>0</v>
          </cell>
          <cell r="O540">
            <v>84</v>
          </cell>
          <cell r="P540">
            <v>1848000</v>
          </cell>
        </row>
        <row r="541">
          <cell r="A541" t="str">
            <v>J.1.3</v>
          </cell>
          <cell r="B541" t="str">
            <v xml:space="preserve"> PVC CONDUIT, THICK WALL, CNS1302 SCH. B , 4"</v>
          </cell>
          <cell r="C541">
            <v>16500</v>
          </cell>
          <cell r="D541" t="str">
            <v>M</v>
          </cell>
          <cell r="E541">
            <v>128</v>
          </cell>
          <cell r="F541">
            <v>2112000</v>
          </cell>
          <cell r="H541">
            <v>0</v>
          </cell>
          <cell r="I541">
            <v>0.43</v>
          </cell>
          <cell r="J541">
            <v>7095</v>
          </cell>
          <cell r="K541">
            <v>128</v>
          </cell>
          <cell r="L541">
            <v>2112000</v>
          </cell>
          <cell r="M541">
            <v>0</v>
          </cell>
          <cell r="N541">
            <v>0</v>
          </cell>
          <cell r="O541">
            <v>120</v>
          </cell>
          <cell r="P541">
            <v>1980000</v>
          </cell>
        </row>
        <row r="542">
          <cell r="A542" t="str">
            <v>J.1.4</v>
          </cell>
          <cell r="B542" t="str">
            <v xml:space="preserve"> PVC CONDUIT, THICK WALL, CNS1302 SCH. B , 6"</v>
          </cell>
          <cell r="C542">
            <v>8000</v>
          </cell>
          <cell r="D542" t="str">
            <v>M</v>
          </cell>
          <cell r="E542">
            <v>242</v>
          </cell>
          <cell r="F542">
            <v>1936000</v>
          </cell>
          <cell r="H542">
            <v>0</v>
          </cell>
          <cell r="I542">
            <v>0.68</v>
          </cell>
          <cell r="J542">
            <v>5440</v>
          </cell>
          <cell r="K542">
            <v>242</v>
          </cell>
          <cell r="L542">
            <v>1936000</v>
          </cell>
          <cell r="M542">
            <v>0</v>
          </cell>
          <cell r="N542">
            <v>0</v>
          </cell>
          <cell r="O542">
            <v>190</v>
          </cell>
          <cell r="P542">
            <v>1520000</v>
          </cell>
        </row>
        <row r="543">
          <cell r="A543" t="str">
            <v>J.1.5</v>
          </cell>
          <cell r="B543" t="str">
            <v xml:space="preserve"> EXCAVATION</v>
          </cell>
          <cell r="C543">
            <v>7000</v>
          </cell>
          <cell r="D543" t="str">
            <v>M3</v>
          </cell>
          <cell r="E543" t="str">
            <v>M+L</v>
          </cell>
          <cell r="F543" t="str">
            <v>M+L</v>
          </cell>
          <cell r="H543">
            <v>0</v>
          </cell>
          <cell r="J543">
            <v>0</v>
          </cell>
          <cell r="K543" t="str">
            <v>M+L</v>
          </cell>
          <cell r="L543" t="str">
            <v>M+L</v>
          </cell>
          <cell r="M543">
            <v>0</v>
          </cell>
          <cell r="N543">
            <v>0</v>
          </cell>
          <cell r="O543">
            <v>60</v>
          </cell>
          <cell r="P543">
            <v>420000</v>
          </cell>
        </row>
        <row r="544">
          <cell r="A544" t="str">
            <v>J.1.6</v>
          </cell>
          <cell r="B544" t="str">
            <v xml:space="preserve"> BACKFILL</v>
          </cell>
          <cell r="C544">
            <v>5100</v>
          </cell>
          <cell r="D544" t="str">
            <v>M3</v>
          </cell>
          <cell r="E544" t="str">
            <v>M+L</v>
          </cell>
          <cell r="F544" t="str">
            <v>M+L</v>
          </cell>
          <cell r="H544">
            <v>0</v>
          </cell>
          <cell r="J544">
            <v>0</v>
          </cell>
          <cell r="K544" t="str">
            <v>M+L</v>
          </cell>
          <cell r="L544" t="str">
            <v>M+L</v>
          </cell>
          <cell r="M544">
            <v>0</v>
          </cell>
          <cell r="N544">
            <v>0</v>
          </cell>
          <cell r="O544">
            <v>100</v>
          </cell>
          <cell r="P544">
            <v>510000</v>
          </cell>
        </row>
        <row r="545">
          <cell r="A545" t="str">
            <v>J.1.7</v>
          </cell>
          <cell r="B545" t="str">
            <v xml:space="preserve"> CONCRETE FOR DUCT BANK 2000 PSI</v>
          </cell>
          <cell r="C545">
            <v>1900</v>
          </cell>
          <cell r="D545" t="str">
            <v>M3</v>
          </cell>
          <cell r="E545" t="str">
            <v>M+L</v>
          </cell>
          <cell r="F545" t="str">
            <v>M+L</v>
          </cell>
          <cell r="H545">
            <v>0</v>
          </cell>
          <cell r="J545">
            <v>0</v>
          </cell>
          <cell r="K545" t="str">
            <v>M+L</v>
          </cell>
          <cell r="L545" t="str">
            <v>M+L</v>
          </cell>
          <cell r="M545">
            <v>0</v>
          </cell>
          <cell r="N545">
            <v>0</v>
          </cell>
          <cell r="O545">
            <v>1700</v>
          </cell>
          <cell r="P545">
            <v>3230000</v>
          </cell>
        </row>
        <row r="546">
          <cell r="A546" t="str">
            <v>J.1.8</v>
          </cell>
          <cell r="B546" t="str">
            <v xml:space="preserve"> RED COLORED OXIDE</v>
          </cell>
          <cell r="C546">
            <v>17100</v>
          </cell>
          <cell r="D546" t="str">
            <v>KG</v>
          </cell>
          <cell r="E546" t="str">
            <v>M+L</v>
          </cell>
          <cell r="F546" t="str">
            <v>M+L</v>
          </cell>
          <cell r="H546">
            <v>0</v>
          </cell>
          <cell r="J546">
            <v>0</v>
          </cell>
          <cell r="K546" t="str">
            <v>M+L</v>
          </cell>
          <cell r="L546" t="str">
            <v>M+L</v>
          </cell>
          <cell r="M546">
            <v>0</v>
          </cell>
          <cell r="N546">
            <v>0</v>
          </cell>
          <cell r="O546">
            <v>60</v>
          </cell>
          <cell r="P546">
            <v>1026000</v>
          </cell>
        </row>
        <row r="547">
          <cell r="A547" t="str">
            <v>J.1.9</v>
          </cell>
          <cell r="B547" t="str">
            <v xml:space="preserve"> DISPOSAL</v>
          </cell>
          <cell r="C547">
            <v>1900</v>
          </cell>
          <cell r="D547" t="str">
            <v>M3</v>
          </cell>
          <cell r="E547" t="str">
            <v>M+L</v>
          </cell>
          <cell r="F547" t="str">
            <v>M+L</v>
          </cell>
          <cell r="H547">
            <v>0</v>
          </cell>
          <cell r="J547">
            <v>0</v>
          </cell>
          <cell r="K547" t="str">
            <v>M+L</v>
          </cell>
          <cell r="L547" t="str">
            <v>M+L</v>
          </cell>
          <cell r="M547">
            <v>0</v>
          </cell>
          <cell r="N547">
            <v>0</v>
          </cell>
          <cell r="O547">
            <v>220</v>
          </cell>
          <cell r="P547">
            <v>418000</v>
          </cell>
        </row>
        <row r="548">
          <cell r="A548" t="str">
            <v>J.1.10</v>
          </cell>
          <cell r="B548" t="str">
            <v xml:space="preserve"> FORMWORK</v>
          </cell>
          <cell r="C548">
            <v>5200</v>
          </cell>
          <cell r="D548" t="str">
            <v>M2</v>
          </cell>
          <cell r="E548" t="str">
            <v>M+L</v>
          </cell>
          <cell r="F548" t="str">
            <v>M+L</v>
          </cell>
          <cell r="H548">
            <v>0</v>
          </cell>
          <cell r="J548">
            <v>0</v>
          </cell>
          <cell r="K548" t="str">
            <v>M+L</v>
          </cell>
          <cell r="L548" t="str">
            <v>M+L</v>
          </cell>
          <cell r="M548">
            <v>0</v>
          </cell>
          <cell r="N548">
            <v>0</v>
          </cell>
          <cell r="O548">
            <v>360</v>
          </cell>
          <cell r="P548">
            <v>1872000</v>
          </cell>
        </row>
        <row r="549">
          <cell r="A549" t="str">
            <v>J.1.11</v>
          </cell>
          <cell r="B549" t="str">
            <v xml:space="preserve"> RE-BAR</v>
          </cell>
          <cell r="C549">
            <v>36500</v>
          </cell>
          <cell r="D549" t="str">
            <v>KG</v>
          </cell>
          <cell r="E549" t="str">
            <v>M+L</v>
          </cell>
          <cell r="F549" t="str">
            <v>M+L</v>
          </cell>
          <cell r="H549">
            <v>0</v>
          </cell>
          <cell r="J549">
            <v>0</v>
          </cell>
          <cell r="K549" t="str">
            <v>M+L</v>
          </cell>
          <cell r="L549" t="str">
            <v>M+L</v>
          </cell>
          <cell r="M549">
            <v>0</v>
          </cell>
          <cell r="N549">
            <v>0</v>
          </cell>
          <cell r="O549">
            <v>16</v>
          </cell>
          <cell r="P549">
            <v>584000</v>
          </cell>
        </row>
        <row r="550">
          <cell r="A550" t="str">
            <v>J.1.12</v>
          </cell>
          <cell r="B550" t="str">
            <v xml:space="preserve"> MAN-HOLE, 2,000 L x 2,000 W x 2,000 D</v>
          </cell>
          <cell r="C550">
            <v>24</v>
          </cell>
          <cell r="D550" t="str">
            <v>SET</v>
          </cell>
          <cell r="E550" t="str">
            <v>M+L</v>
          </cell>
          <cell r="F550" t="str">
            <v>M+L</v>
          </cell>
          <cell r="H550">
            <v>0</v>
          </cell>
          <cell r="J550">
            <v>0</v>
          </cell>
          <cell r="K550" t="str">
            <v>M+L</v>
          </cell>
          <cell r="L550" t="str">
            <v>M+L</v>
          </cell>
          <cell r="M550">
            <v>0</v>
          </cell>
          <cell r="N550">
            <v>0</v>
          </cell>
          <cell r="O550">
            <v>65000</v>
          </cell>
          <cell r="P550">
            <v>1560000</v>
          </cell>
        </row>
        <row r="551">
          <cell r="A551" t="str">
            <v>J.1.13</v>
          </cell>
          <cell r="B551" t="str">
            <v xml:space="preserve"> MAN-HOLE, 1,500 L x 1,500 W x 2,000 D</v>
          </cell>
          <cell r="C551">
            <v>0</v>
          </cell>
          <cell r="D551" t="str">
            <v>SET</v>
          </cell>
          <cell r="E551" t="str">
            <v>M+L</v>
          </cell>
          <cell r="F551" t="str">
            <v>M+L</v>
          </cell>
          <cell r="H551">
            <v>0</v>
          </cell>
          <cell r="J551">
            <v>0</v>
          </cell>
          <cell r="K551" t="str">
            <v>M+L</v>
          </cell>
          <cell r="L551" t="str">
            <v>M+L</v>
          </cell>
          <cell r="M551">
            <v>0</v>
          </cell>
          <cell r="N551">
            <v>0</v>
          </cell>
          <cell r="O551">
            <v>52000</v>
          </cell>
          <cell r="P551">
            <v>0</v>
          </cell>
        </row>
        <row r="552">
          <cell r="A552" t="str">
            <v>J.1.14</v>
          </cell>
          <cell r="B552" t="str">
            <v xml:space="preserve"> COMPOND FOR WATER SEALING(IN MH.)</v>
          </cell>
          <cell r="C552">
            <v>2500</v>
          </cell>
          <cell r="D552" t="str">
            <v>KG</v>
          </cell>
          <cell r="E552" t="str">
            <v>M+L</v>
          </cell>
          <cell r="F552" t="str">
            <v>M+L</v>
          </cell>
          <cell r="H552">
            <v>0</v>
          </cell>
          <cell r="J552">
            <v>0</v>
          </cell>
          <cell r="K552" t="str">
            <v>M+L</v>
          </cell>
          <cell r="L552" t="str">
            <v>M+L</v>
          </cell>
          <cell r="M552">
            <v>0</v>
          </cell>
          <cell r="N552">
            <v>0</v>
          </cell>
          <cell r="O552">
            <v>200</v>
          </cell>
          <cell r="P552">
            <v>500000</v>
          </cell>
        </row>
        <row r="553">
          <cell r="B553" t="str">
            <v>SUB-TOTAL : (J.1)</v>
          </cell>
          <cell r="F553">
            <v>4896800</v>
          </cell>
          <cell r="J553">
            <v>19311</v>
          </cell>
          <cell r="L553">
            <v>4896800</v>
          </cell>
          <cell r="P553">
            <v>15517600</v>
          </cell>
        </row>
        <row r="555">
          <cell r="A555" t="str">
            <v>J.2</v>
          </cell>
          <cell r="B555" t="str">
            <v>U/G CONDUIT BANK FOR TEL., P/P, CCTV, APS</v>
          </cell>
          <cell r="F555">
            <v>0</v>
          </cell>
          <cell r="H555">
            <v>0</v>
          </cell>
          <cell r="J555">
            <v>0</v>
          </cell>
          <cell r="K555">
            <v>0</v>
          </cell>
          <cell r="L555">
            <v>0</v>
          </cell>
          <cell r="M555">
            <v>0</v>
          </cell>
          <cell r="N555">
            <v>0</v>
          </cell>
          <cell r="O555">
            <v>0</v>
          </cell>
          <cell r="P555">
            <v>0</v>
          </cell>
        </row>
        <row r="556">
          <cell r="A556" t="str">
            <v>J.2.1</v>
          </cell>
          <cell r="B556" t="str">
            <v xml:space="preserve"> PVC CONDUIT, THICK WALL, CNS1302 SCH. B , 1"</v>
          </cell>
          <cell r="C556">
            <v>1000</v>
          </cell>
          <cell r="D556" t="str">
            <v>M</v>
          </cell>
          <cell r="E556">
            <v>16</v>
          </cell>
          <cell r="F556">
            <v>16000</v>
          </cell>
          <cell r="H556">
            <v>0</v>
          </cell>
          <cell r="I556">
            <v>0.22</v>
          </cell>
          <cell r="J556">
            <v>220</v>
          </cell>
          <cell r="K556">
            <v>16</v>
          </cell>
          <cell r="L556">
            <v>16000</v>
          </cell>
          <cell r="M556">
            <v>0</v>
          </cell>
          <cell r="N556">
            <v>0</v>
          </cell>
          <cell r="O556">
            <v>62</v>
          </cell>
          <cell r="P556">
            <v>62000</v>
          </cell>
        </row>
        <row r="557">
          <cell r="A557" t="str">
            <v>J.2.2</v>
          </cell>
          <cell r="B557" t="str">
            <v xml:space="preserve"> PVC CONDUIT, THICK WALL, CNS1302 SCH. B , 2"</v>
          </cell>
          <cell r="C557">
            <v>26000</v>
          </cell>
          <cell r="D557" t="str">
            <v>M</v>
          </cell>
          <cell r="E557">
            <v>38</v>
          </cell>
          <cell r="F557">
            <v>988000</v>
          </cell>
          <cell r="H557">
            <v>0</v>
          </cell>
          <cell r="I557">
            <v>0.3</v>
          </cell>
          <cell r="J557">
            <v>7800</v>
          </cell>
          <cell r="K557">
            <v>38</v>
          </cell>
          <cell r="L557">
            <v>988000</v>
          </cell>
          <cell r="M557">
            <v>0</v>
          </cell>
          <cell r="N557">
            <v>0</v>
          </cell>
          <cell r="O557">
            <v>84</v>
          </cell>
          <cell r="P557">
            <v>2184000</v>
          </cell>
        </row>
        <row r="558">
          <cell r="A558" t="str">
            <v>J.2.3</v>
          </cell>
          <cell r="B558" t="str">
            <v xml:space="preserve"> EXCAVATION</v>
          </cell>
          <cell r="C558">
            <v>3500</v>
          </cell>
          <cell r="D558" t="str">
            <v>M3</v>
          </cell>
          <cell r="E558" t="str">
            <v>M+L</v>
          </cell>
          <cell r="F558" t="str">
            <v>M+L</v>
          </cell>
          <cell r="H558">
            <v>0</v>
          </cell>
          <cell r="J558">
            <v>0</v>
          </cell>
          <cell r="K558" t="str">
            <v>M+L</v>
          </cell>
          <cell r="L558" t="str">
            <v>M+L</v>
          </cell>
          <cell r="M558">
            <v>0</v>
          </cell>
          <cell r="N558">
            <v>0</v>
          </cell>
          <cell r="O558">
            <v>60</v>
          </cell>
          <cell r="P558">
            <v>210000</v>
          </cell>
        </row>
        <row r="559">
          <cell r="A559" t="str">
            <v>J.2.4</v>
          </cell>
          <cell r="B559" t="str">
            <v xml:space="preserve"> BACKFILL</v>
          </cell>
          <cell r="C559">
            <v>2550</v>
          </cell>
          <cell r="D559" t="str">
            <v>M3</v>
          </cell>
          <cell r="E559" t="str">
            <v>M+L</v>
          </cell>
          <cell r="F559" t="str">
            <v>M+L</v>
          </cell>
          <cell r="H559">
            <v>0</v>
          </cell>
          <cell r="J559">
            <v>0</v>
          </cell>
          <cell r="K559" t="str">
            <v>M+L</v>
          </cell>
          <cell r="L559" t="str">
            <v>M+L</v>
          </cell>
          <cell r="M559">
            <v>0</v>
          </cell>
          <cell r="N559">
            <v>0</v>
          </cell>
          <cell r="O559">
            <v>100</v>
          </cell>
          <cell r="P559">
            <v>255000</v>
          </cell>
        </row>
        <row r="560">
          <cell r="A560" t="str">
            <v>J.2.5</v>
          </cell>
          <cell r="B560" t="str">
            <v xml:space="preserve"> CONCRETE FOR DUCT BANK 2000 PSI</v>
          </cell>
          <cell r="C560">
            <v>950</v>
          </cell>
          <cell r="D560" t="str">
            <v>M3</v>
          </cell>
          <cell r="E560" t="str">
            <v>M+L</v>
          </cell>
          <cell r="F560" t="str">
            <v>M+L</v>
          </cell>
          <cell r="H560">
            <v>0</v>
          </cell>
          <cell r="J560">
            <v>0</v>
          </cell>
          <cell r="K560" t="str">
            <v>M+L</v>
          </cell>
          <cell r="L560" t="str">
            <v>M+L</v>
          </cell>
          <cell r="M560">
            <v>0</v>
          </cell>
          <cell r="N560">
            <v>0</v>
          </cell>
          <cell r="O560">
            <v>1700</v>
          </cell>
          <cell r="P560">
            <v>1615000</v>
          </cell>
        </row>
        <row r="561">
          <cell r="A561" t="str">
            <v>J.2.6</v>
          </cell>
          <cell r="B561" t="str">
            <v xml:space="preserve"> RED COLORED OXIDE</v>
          </cell>
          <cell r="C561">
            <v>8550</v>
          </cell>
          <cell r="D561" t="str">
            <v>KG</v>
          </cell>
          <cell r="E561" t="str">
            <v>M+L</v>
          </cell>
          <cell r="F561" t="str">
            <v>M+L</v>
          </cell>
          <cell r="H561">
            <v>0</v>
          </cell>
          <cell r="J561">
            <v>0</v>
          </cell>
          <cell r="K561" t="str">
            <v>M+L</v>
          </cell>
          <cell r="L561" t="str">
            <v>M+L</v>
          </cell>
          <cell r="M561">
            <v>0</v>
          </cell>
          <cell r="N561">
            <v>0</v>
          </cell>
          <cell r="O561">
            <v>60</v>
          </cell>
          <cell r="P561">
            <v>513000</v>
          </cell>
        </row>
        <row r="562">
          <cell r="A562" t="str">
            <v>J.2.7</v>
          </cell>
          <cell r="B562" t="str">
            <v xml:space="preserve"> DISPOSAL</v>
          </cell>
          <cell r="C562">
            <v>950</v>
          </cell>
          <cell r="D562" t="str">
            <v>M3</v>
          </cell>
          <cell r="E562" t="str">
            <v>M+L</v>
          </cell>
          <cell r="F562" t="str">
            <v>M+L</v>
          </cell>
          <cell r="H562">
            <v>0</v>
          </cell>
          <cell r="J562">
            <v>0</v>
          </cell>
          <cell r="K562" t="str">
            <v>M+L</v>
          </cell>
          <cell r="L562" t="str">
            <v>M+L</v>
          </cell>
          <cell r="M562">
            <v>0</v>
          </cell>
          <cell r="N562">
            <v>0</v>
          </cell>
          <cell r="O562">
            <v>220</v>
          </cell>
          <cell r="P562">
            <v>209000</v>
          </cell>
        </row>
        <row r="563">
          <cell r="A563" t="str">
            <v>J.2.8</v>
          </cell>
          <cell r="B563" t="str">
            <v xml:space="preserve"> FORMWORK</v>
          </cell>
          <cell r="C563">
            <v>2000</v>
          </cell>
          <cell r="D563" t="str">
            <v>M2</v>
          </cell>
          <cell r="E563" t="str">
            <v>M+L</v>
          </cell>
          <cell r="F563" t="str">
            <v>M+L</v>
          </cell>
          <cell r="H563">
            <v>0</v>
          </cell>
          <cell r="J563">
            <v>0</v>
          </cell>
          <cell r="K563" t="str">
            <v>M+L</v>
          </cell>
          <cell r="L563" t="str">
            <v>M+L</v>
          </cell>
          <cell r="M563">
            <v>0</v>
          </cell>
          <cell r="N563">
            <v>0</v>
          </cell>
          <cell r="O563">
            <v>360</v>
          </cell>
          <cell r="P563">
            <v>720000</v>
          </cell>
        </row>
        <row r="564">
          <cell r="A564" t="str">
            <v>J.2.9</v>
          </cell>
          <cell r="B564" t="str">
            <v xml:space="preserve"> RE-BAR</v>
          </cell>
          <cell r="C564">
            <v>18250</v>
          </cell>
          <cell r="D564" t="str">
            <v>KG</v>
          </cell>
          <cell r="E564" t="str">
            <v>M+L</v>
          </cell>
          <cell r="F564" t="str">
            <v>M+L</v>
          </cell>
          <cell r="H564">
            <v>0</v>
          </cell>
          <cell r="J564">
            <v>0</v>
          </cell>
          <cell r="K564" t="str">
            <v>M+L</v>
          </cell>
          <cell r="L564" t="str">
            <v>M+L</v>
          </cell>
          <cell r="M564">
            <v>0</v>
          </cell>
          <cell r="N564">
            <v>0</v>
          </cell>
          <cell r="O564">
            <v>16</v>
          </cell>
          <cell r="P564">
            <v>292000</v>
          </cell>
        </row>
        <row r="565">
          <cell r="A565" t="str">
            <v>J.2.10</v>
          </cell>
          <cell r="B565" t="str">
            <v xml:space="preserve"> MAN-HOLE, (與儀控共用)</v>
          </cell>
          <cell r="C565">
            <v>0</v>
          </cell>
          <cell r="D565" t="str">
            <v>SET</v>
          </cell>
          <cell r="P565">
            <v>0</v>
          </cell>
        </row>
        <row r="566">
          <cell r="A566" t="str">
            <v>J.2.11</v>
          </cell>
          <cell r="B566" t="str">
            <v xml:space="preserve"> HAND HOLE, 1200Lx1000Wx1200D</v>
          </cell>
          <cell r="C566">
            <v>7</v>
          </cell>
          <cell r="D566" t="str">
            <v>SET</v>
          </cell>
          <cell r="E566" t="str">
            <v>M+L</v>
          </cell>
          <cell r="F566" t="str">
            <v>M+L</v>
          </cell>
          <cell r="H566">
            <v>0</v>
          </cell>
          <cell r="J566">
            <v>0</v>
          </cell>
          <cell r="K566" t="str">
            <v>M+L</v>
          </cell>
          <cell r="L566" t="str">
            <v>M+L</v>
          </cell>
          <cell r="M566">
            <v>0</v>
          </cell>
          <cell r="N566">
            <v>0</v>
          </cell>
          <cell r="O566">
            <v>18000</v>
          </cell>
          <cell r="P566">
            <v>126000</v>
          </cell>
        </row>
        <row r="567">
          <cell r="A567" t="str">
            <v>J.2.12</v>
          </cell>
          <cell r="B567" t="str">
            <v xml:space="preserve"> COMPOND FOR WATER SEALING(IN MH.)</v>
          </cell>
          <cell r="C567">
            <v>1250</v>
          </cell>
          <cell r="D567" t="str">
            <v>KG</v>
          </cell>
          <cell r="E567" t="str">
            <v>M+L</v>
          </cell>
          <cell r="F567" t="str">
            <v>M+L</v>
          </cell>
          <cell r="H567">
            <v>0</v>
          </cell>
          <cell r="J567">
            <v>0</v>
          </cell>
          <cell r="K567" t="str">
            <v>M+L</v>
          </cell>
          <cell r="L567" t="str">
            <v>M+L</v>
          </cell>
          <cell r="M567">
            <v>0</v>
          </cell>
          <cell r="N567">
            <v>0</v>
          </cell>
          <cell r="O567">
            <v>200</v>
          </cell>
          <cell r="P567">
            <v>250000</v>
          </cell>
        </row>
        <row r="568">
          <cell r="B568" t="str">
            <v>SUB-TOTAL : (J.2)</v>
          </cell>
          <cell r="F568">
            <v>1004000</v>
          </cell>
          <cell r="J568">
            <v>8020</v>
          </cell>
          <cell r="L568">
            <v>1004000</v>
          </cell>
          <cell r="P568">
            <v>6436000</v>
          </cell>
        </row>
        <row r="569">
          <cell r="F569">
            <v>0</v>
          </cell>
          <cell r="H569">
            <v>0</v>
          </cell>
          <cell r="J569">
            <v>0</v>
          </cell>
          <cell r="K569">
            <v>0</v>
          </cell>
          <cell r="L569">
            <v>0</v>
          </cell>
          <cell r="M569">
            <v>0</v>
          </cell>
          <cell r="N569">
            <v>0</v>
          </cell>
          <cell r="O569">
            <v>0</v>
          </cell>
          <cell r="P569">
            <v>0</v>
          </cell>
        </row>
        <row r="570">
          <cell r="B570" t="str">
            <v>SUB-TOTAL : (J)</v>
          </cell>
          <cell r="F570">
            <v>5900800</v>
          </cell>
          <cell r="H570">
            <v>0</v>
          </cell>
          <cell r="J570">
            <v>27331</v>
          </cell>
          <cell r="K570">
            <v>0</v>
          </cell>
          <cell r="L570">
            <v>5900800</v>
          </cell>
          <cell r="M570">
            <v>0</v>
          </cell>
          <cell r="N570">
            <v>0</v>
          </cell>
          <cell r="O570">
            <v>0</v>
          </cell>
          <cell r="P570">
            <v>21953600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MCT"/>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LVL"/>
      <sheetName val="VCTC"/>
      <sheetName val="THKLC"/>
      <sheetName val="THVT"/>
      <sheetName val="VC"/>
      <sheetName val="VatLieu"/>
      <sheetName val="THDZ"/>
      <sheetName val="ChiTietDZ"/>
      <sheetName val="DGTH"/>
      <sheetName val="VuaBT"/>
      <sheetName val="ThongSo"/>
      <sheetName val="PLCT"/>
      <sheetName val="Tra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1">
          <cell r="C11">
            <v>0.15</v>
          </cell>
        </row>
      </sheetData>
      <sheetData sheetId="11" refreshError="1"/>
      <sheetData sheetId="1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
      <sheetName val="TDTKP"/>
      <sheetName val="DON GIA"/>
      <sheetName val="DEN-DUONG"/>
      <sheetName val="CHITIET VL-NC-TT"/>
      <sheetName val="TONG HOP VL-NC"/>
      <sheetName val="KPVC-BD"/>
      <sheetName val="LKVT-TB-TR "/>
      <sheetName val="LKVL-CK-22"/>
      <sheetName val="LK-VT-CS"/>
      <sheetName val="LK-BAN V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_lieu"/>
      <sheetName val="Tong_gia"/>
      <sheetName val="Chi_tiet_gia"/>
      <sheetName val="KL_dao_Lap_dat"/>
      <sheetName val="THKP_don_gia_chao"/>
      <sheetName val="Tong_GT_khac_Pbo_vao_GT"/>
      <sheetName val="THKP_XL_Khac"/>
      <sheetName val="Lan_trai_tam"/>
      <sheetName val="Chuyen_quan"/>
      <sheetName val="Den_bu"/>
      <sheetName val="VL_NC_M_XL_khac"/>
      <sheetName val="BT_cot_thep"/>
      <sheetName val="KL_cot_thep"/>
      <sheetName val="Dap_Dat"/>
      <sheetName val="Tinh_CT_dao_dat_Luu"/>
      <sheetName val="Tinh_CT_dao_dat"/>
      <sheetName val="Chi_tiet_cot_pha"/>
      <sheetName val="Chiet_tinh_don_gia"/>
      <sheetName val="Don_gia_VCTC"/>
      <sheetName val="Gia_HTXL+VC"/>
      <sheetName val="XL4Poppy"/>
      <sheetName val="Bang ve"/>
      <sheetName val="Bang tong ke"/>
      <sheetName val="Liet ke vat tu"/>
      <sheetName val="Solieu"/>
      <sheetName val="TMC"/>
      <sheetName val="TMDT"/>
      <sheetName val="GiaQuyen"/>
      <sheetName val="tong hop"/>
      <sheetName val="TONG"/>
      <sheetName val="THXL"/>
      <sheetName val="GT"/>
      <sheetName val="chitiet"/>
      <sheetName val="DG"/>
      <sheetName val="ThuHoiVT"/>
      <sheetName val="vc"/>
      <sheetName val="VCDD"/>
      <sheetName val="THXL-tr"/>
      <sheetName val="CT_tram"/>
      <sheetName val="TK"/>
      <sheetName val="bu"/>
      <sheetName val="bu-tr"/>
      <sheetName val="klth"/>
      <sheetName val="vtthuhoi"/>
      <sheetName val="tram1x25"/>
      <sheetName val="tram1x50"/>
      <sheetName val="tram3x25"/>
      <sheetName val="tram250"/>
      <sheetName val="tram160"/>
      <sheetName val="kldd2"/>
      <sheetName val="kldd1"/>
      <sheetName val="pp3p_NC"/>
      <sheetName val="pp3p "/>
      <sheetName val="pp1p"/>
      <sheetName val="pphtABC"/>
      <sheetName val="pphtAV"/>
      <sheetName val="TienLuong"/>
      <sheetName val="00000000"/>
      <sheetName val="10000000"/>
      <sheetName val="Thang02"/>
      <sheetName val="Thang03"/>
      <sheetName val="thang04"/>
      <sheetName val="Sheet2"/>
      <sheetName val="Sheet3"/>
      <sheetName val="Sheet4"/>
      <sheetName val="Sheet5"/>
      <sheetName val="XL4Test5"/>
      <sheetName val="Hung"/>
      <sheetName val="Dau"/>
      <sheetName val="Doan"/>
      <sheetName val="Xanh"/>
      <sheetName val="Tri"/>
      <sheetName val="Chuong"/>
      <sheetName val="Hue"/>
      <sheetName val="Tien"/>
      <sheetName val="Sanh"/>
      <sheetName val="Phuc"/>
      <sheetName val="Hai"/>
      <sheetName val="Chau"/>
      <sheetName val="Lien"/>
      <sheetName val="Trieu"/>
      <sheetName val="Huong"/>
      <sheetName val="Canh"/>
      <sheetName val="Bao"/>
      <sheetName val="Kim"/>
      <sheetName val="Son"/>
      <sheetName val="Phuong"/>
      <sheetName val="Nga"/>
      <sheetName val="THTN"/>
      <sheetName val="DT0156"/>
      <sheetName val="CL0156"/>
      <sheetName val="DT0559"/>
      <sheetName val="CL0559"/>
      <sheetName val="DT0720"/>
      <sheetName val="CL0720"/>
      <sheetName val="DT0829"/>
      <sheetName val="CL0829"/>
      <sheetName val="DT0998"/>
      <sheetName val="CL0998"/>
      <sheetName val="TN01"/>
      <sheetName val="DT1110"/>
      <sheetName val="CL1110"/>
      <sheetName val="DT1207"/>
      <sheetName val="CL1027"/>
      <sheetName val="DT1253"/>
      <sheetName val="CL1253"/>
      <sheetName val="DT1472"/>
      <sheetName val="CL1472"/>
      <sheetName val="DT1595"/>
      <sheetName val="CL1595"/>
      <sheetName val="DT1797"/>
      <sheetName val="CL1797"/>
      <sheetName val="DT1850"/>
      <sheetName val="CL1850"/>
      <sheetName val="DT1924"/>
      <sheetName val="CL1924"/>
      <sheetName val="TN12"/>
      <sheetName val="DT2009"/>
      <sheetName val="CL2009"/>
      <sheetName val="DT2828"/>
      <sheetName val="CL2828"/>
      <sheetName val="DT2895"/>
      <sheetName val="CL2895"/>
      <sheetName val="DT2978"/>
      <sheetName val="CL2978"/>
      <sheetName val="TN23"/>
      <sheetName val="DT3080"/>
      <sheetName val="CL3080"/>
      <sheetName val="DT3235"/>
      <sheetName val="CL3235"/>
      <sheetName val="DT3440"/>
      <sheetName val="CL3440"/>
      <sheetName val="DT3536"/>
      <sheetName val="CL3536"/>
      <sheetName val="DT3625"/>
      <sheetName val="CL3625"/>
      <sheetName val="DT3680"/>
      <sheetName val="CL3680"/>
      <sheetName val="DT3714"/>
      <sheetName val="CL3714"/>
      <sheetName val="DT3730"/>
      <sheetName val="CL3730"/>
      <sheetName val="DT3976"/>
      <sheetName val="CL3976"/>
      <sheetName val="TN34"/>
      <sheetName val="DT4084"/>
      <sheetName val="CL4084"/>
      <sheetName val="DT4172"/>
      <sheetName val="CL4172"/>
      <sheetName val="DT4386"/>
      <sheetName val="CL4386"/>
      <sheetName val="DT4492"/>
      <sheetName val="CL4492"/>
      <sheetName val="DT4509"/>
      <sheetName val="CL4509"/>
      <sheetName val="DT4680"/>
      <sheetName val="CL4680"/>
      <sheetName val="DT4792"/>
      <sheetName val="CL4792"/>
      <sheetName val="DT4974"/>
      <sheetName val="CL4974"/>
      <sheetName val="TN45"/>
      <sheetName val="DT5435"/>
      <sheetName val="CL5435"/>
      <sheetName val="DT5578"/>
      <sheetName val="CL5578"/>
      <sheetName val="DT5679"/>
      <sheetName val="CL5679"/>
      <sheetName val="DT5786"/>
      <sheetName val="CL5786"/>
      <sheetName val="TN56"/>
      <sheetName val="DT6031"/>
      <sheetName val="CL6031"/>
      <sheetName val="DT6463"/>
      <sheetName val="CL6463"/>
      <sheetName val="DT6653"/>
      <sheetName val="CL6653"/>
      <sheetName val="DT6676"/>
      <sheetName val="CL6676"/>
      <sheetName val="DT6803"/>
      <sheetName val="CL6803"/>
      <sheetName val="DT6918"/>
      <sheetName val="CL6918"/>
      <sheetName val="TN67"/>
      <sheetName val="DT7067"/>
      <sheetName val="CL7067"/>
      <sheetName val="DT7181"/>
      <sheetName val="CL7181"/>
      <sheetName val="DT7263"/>
      <sheetName val="CL7263"/>
      <sheetName val="DT7547"/>
      <sheetName val="CL7547"/>
      <sheetName val="DT7786"/>
      <sheetName val="CL7786"/>
      <sheetName val="DT7806"/>
      <sheetName val="CL7806"/>
      <sheetName val="DT7961"/>
      <sheetName val="CL7961"/>
      <sheetName val="TN78"/>
      <sheetName val="DT8118"/>
      <sheetName val="CL8118"/>
      <sheetName val="DT8163"/>
      <sheetName val="CL8163"/>
      <sheetName val="DT8391"/>
      <sheetName val="CL8391"/>
      <sheetName val="DT8654"/>
      <sheetName val="CL8654"/>
      <sheetName val="TN8C"/>
      <sheetName val="XLCau1"/>
      <sheetName val="DTCAU1"/>
      <sheetName val="CLCau1"/>
      <sheetName val="XLCau3"/>
      <sheetName val="DTCAU3"/>
      <sheetName val="CLCau3"/>
      <sheetName val="CVC"/>
      <sheetName val="CVCda"/>
      <sheetName val="TSDL"/>
      <sheetName val="toketoanCND MSTS"/>
      <sheetName val="TSKH"/>
      <sheetName val="ct luong "/>
      <sheetName val="Nhap 6T"/>
      <sheetName val="baocaochinh(qui1.05) (DC)"/>
      <sheetName val="Ctuluongq.1.05"/>
      <sheetName val="BANG PHAN BO qui1.05(DC)"/>
      <sheetName val="BANG PHAN BO quiII.05"/>
      <sheetName val="bao cac cinh Qui II-2005"/>
      <sheetName val="THCTANG"/>
      <sheetName val="TBHBOI"/>
      <sheetName val="DHKK2"/>
      <sheetName val="MOC"/>
      <sheetName val="TB"/>
      <sheetName val="THCPK"/>
      <sheetName val="THDT"/>
      <sheetName val="NHAN"/>
      <sheetName val="00000001"/>
      <sheetName val="BIA HUDA CHAI"/>
      <sheetName val="BIA HUDA LON"/>
      <sheetName val="BIA SG 450"/>
      <sheetName val="BIA SG 330"/>
      <sheetName val="BIA HENIKEN 330"/>
      <sheetName val="BG SUNNY 100g"/>
      <sheetName val="BG SUNNY 200g"/>
      <sheetName val="BG MEO 500g"/>
      <sheetName val="BG SOPHA 200g"/>
      <sheetName val="BG SUNNEW 100g"/>
      <sheetName val="BG SUNNEW 200g"/>
      <sheetName val="BG SUNNEW 500g"/>
      <sheetName val="BG ISO 400g "/>
      <sheetName val="BG ISO 180g"/>
      <sheetName val="PIN DEN CON VOI"/>
      <sheetName val="LOP OTO 500-12"/>
      <sheetName val="LOP OTO 700-16"/>
      <sheetName val="LOP OTO 840-15"/>
      <sheetName val="LOP OTO 900-20 DN"/>
      <sheetName val="LOP OTO 1000-20 DN"/>
      <sheetName val="LOP OTO 1100-20 DN"/>
      <sheetName val="LOP OTO 1200-20 DN"/>
      <sheetName val="LOP SIAM 900"/>
      <sheetName val="LOP SIAM 1000"/>
      <sheetName val="LOP SIAM 1100"/>
      <sheetName val="SAM OTO 1000-20 DN"/>
      <sheetName val="SAM OTO 1100-20 DN"/>
      <sheetName val="SAM OTO 1200-20 DN"/>
      <sheetName val="YEM OTO 1100-20"/>
      <sheetName val="YEM OTO 1200-20"/>
      <sheetName val="ACQUY 50 A"/>
      <sheetName val="ACQUY 70 A"/>
      <sheetName val="ACQUY 100 A"/>
      <sheetName val="ACQUY 120 A"/>
      <sheetName val="ACQUY 150 A"/>
      <sheetName val="ACQUY 200 A"/>
      <sheetName val="TL BASTOR"/>
      <sheetName val="TL ERA DO"/>
      <sheetName val="TL ERA XANH"/>
      <sheetName val="TL NGUA TRANG"/>
      <sheetName val="TL DALAT DO"/>
      <sheetName val="TL DA LAT XANH"/>
      <sheetName val="TL BLU XANH"/>
      <sheetName val="Tl CHO LON"/>
      <sheetName val="MI TALIFOOD"/>
      <sheetName val="MI  SAFOOD"/>
      <sheetName val="PHO BO GA"/>
      <sheetName val="MI BO RAU THOM"/>
      <sheetName val="MI  30 GOI"/>
      <sheetName val="MI BO BIT TET"/>
      <sheetName val="MI LAU THAI"/>
      <sheetName val="MI PH DONG DO"/>
      <sheetName val="NHUA LA PHONG "/>
      <sheetName val="KEO XOP CHANH"/>
      <sheetName val="SAT  4"/>
      <sheetName val="SAT 6"/>
      <sheetName val="SAT 8"/>
      <sheetName val="SAT 10"/>
      <sheetName val="SAT 12"/>
      <sheetName val="THEP BUOC"/>
      <sheetName val="KEM GAI"/>
      <sheetName val="THEP LUOI B40"/>
      <sheetName val="NHOM LA"/>
      <sheetName val="CAN N 5 LIT"/>
      <sheetName val="CAN N 20 LIT"/>
      <sheetName val="CAN N 30 LIT"/>
      <sheetName val="NI LONG (VAI N PVC)"/>
      <sheetName val="N- RUA SUMMER"/>
      <sheetName val="N- RUA SUPER 500 ml"/>
      <sheetName val="N- RUA TLONG"/>
      <sheetName val="DAY DIEN BOC PVC "/>
      <sheetName val="VO (GIAY TRANG)"/>
      <sheetName val="TON KEM"/>
      <sheetName val="QUAT TREO TUONG"/>
      <sheetName val="SUA DAC DD"/>
      <sheetName val="SUATUOI CO DUONG"/>
      <sheetName val="SUA PN XANH"/>
      <sheetName val="SUA ONG THO DO"/>
      <sheetName val="SUA BOT RILAC NGOT"/>
      <sheetName val="SUA  BOT RILAC MAN"/>
      <sheetName val="SUA PHINO"/>
      <sheetName val="SUA BOT 1,2,3"/>
      <sheetName val="MILO 200g"/>
      <sheetName val="MILO HOP 300g"/>
      <sheetName val="MILO 400g"/>
      <sheetName val="NUOC SAM YEN"/>
      <sheetName val="CAFE NET 20 goi"/>
      <sheetName val="CAFE NET 50 goi"/>
    </sheetNames>
    <sheetDataSet>
      <sheetData sheetId="0"/>
      <sheetData sheetId="1" refreshError="1">
        <row r="6">
          <cell r="C6">
            <v>1.5644349070100143</v>
          </cell>
        </row>
        <row r="19">
          <cell r="C19">
            <v>8761.9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ong hop 1,05"/>
      <sheetName val="Tong hop 1,1"/>
      <sheetName val="Tong hop WB"/>
      <sheetName val="34KHCB"/>
      <sheetName val="Module1"/>
      <sheetName val="Phu thu"/>
      <sheetName val="Tong hop"/>
      <sheetName val="nd316"/>
      <sheetName val="ad304"/>
      <sheetName val="ad301"/>
      <sheetName val="ad302"/>
      <sheetName val="nd116"/>
      <sheetName val="GD309"/>
      <sheetName val="GD110"/>
      <sheetName val="ad403"/>
      <sheetName val="ad404"/>
      <sheetName val="ND120"/>
      <sheetName val="ND119"/>
      <sheetName val="GD217"/>
      <sheetName val="KT"/>
      <sheetName val="Dai tu 99"/>
      <sheetName val="KHCB"/>
      <sheetName val="WB"/>
      <sheetName val="VAT"/>
      <sheetName val="CK90702"/>
      <sheetName val="CK90703"/>
      <sheetName val="Thu duc"/>
      <sheetName val="ad201"/>
      <sheetName val="Data PT"/>
      <sheetName val="Tinh tong hop du toan"/>
    </sheetNames>
    <definedNames>
      <definedName name="cplhsmt" refersTo="#REF!"/>
      <definedName name="cptdhsmt" refersTo="#REF!"/>
      <definedName name="cptdtdt" refersTo="#REF!"/>
      <definedName name="cptdtkkt" refersTo="#REF!"/>
      <definedName name="gsktxd" refersTo="#REF!"/>
      <definedName name="qlda" refersTo="#REF!"/>
      <definedName name="tinhqt" refersTo="#REF!"/>
      <definedName name="tkp" refersTo="#REF!"/>
      <definedName name="tkpdt"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t-h TT35"/>
      <sheetName val="THDT DIEN"/>
      <sheetName val="TKP"/>
      <sheetName val="THKP-HC"/>
      <sheetName val="TONG HOP VL-NC"/>
      <sheetName val="CHITIET VL-NC-TT3p (3)"/>
      <sheetName val="DON GIA"/>
      <sheetName val="TH VL-NC-MTC"/>
      <sheetName val="GIA DO TB"/>
      <sheetName val="CT LAP MBA"/>
      <sheetName val="TH HIEU CHINH"/>
      <sheetName val="CT HIEU CHINH"/>
      <sheetName val="TMINH"/>
      <sheetName val="THXDUNG"/>
      <sheetName val="THVT"/>
      <sheetName val="PT GDV"/>
      <sheetName val="CT XD"/>
      <sheetName val="PTV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VL, NC, DDHT Thanhphuoc"/>
      <sheetName val="CHITIET VL-NC (2)"/>
      <sheetName val="lkbv"/>
      <sheetName val="DON GIA"/>
      <sheetName val="TONGKE3p"/>
      <sheetName val="TONGKE1P"/>
      <sheetName val="TONGKE1P (2)"/>
      <sheetName val="LKVT-1P"/>
      <sheetName val="t-h TT1P (2)"/>
      <sheetName val="TDTKP (2)"/>
      <sheetName val="CHITIET VL-NC-TT1p"/>
      <sheetName val="t-h TT3P"/>
      <sheetName val="CHITIET VL-NC-DDTT3PHA  (2)"/>
      <sheetName val="TONG HOP VL-NC"/>
      <sheetName val="Chi tiet TRAM HA THE (2)"/>
      <sheetName val="TONGKEHT"/>
      <sheetName val="TONGKE-T"/>
      <sheetName val="LKVTHT"/>
      <sheetName val="LKVT-TRAM"/>
      <sheetName val="LKVT-TRAM (2)"/>
      <sheetName val="DAYSUPHUKIEN ha the"/>
      <sheetName val="Sheet2"/>
      <sheetName val="Chi tiet TRAM HA THE"/>
      <sheetName val="DAYSUPHUKIEN-3PHA Thanhphuoc"/>
      <sheetName val="CHITIET VL-NCTR (2)"/>
      <sheetName val="CHITIET VL-NCHT1"/>
      <sheetName val="DON GIA DD"/>
      <sheetName val="DON GIA TRAM"/>
      <sheetName val="THPD "/>
      <sheetName val="CHITIET VL-NCTR"/>
      <sheetName val="t-h HA THE"/>
      <sheetName val="HT"/>
      <sheetName val="VCDDHT"/>
      <sheetName val="DAYSUPIUKIEN ha th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FP003E"/>
      <sheetName val="TOTAL"/>
      <sheetName val="Pivot(Silicate)"/>
      <sheetName val="Pivot(RockWool)"/>
      <sheetName val="Pivot(Form Glass)"/>
      <sheetName val="Pivot(Urethan)"/>
      <sheetName val="Pivot(Glass Wool)"/>
      <sheetName val="ROCK WOOL"/>
      <sheetName val="SILICATE"/>
      <sheetName val="Sheet1"/>
      <sheetName val="XL4Poppy"/>
      <sheetName val="VV-NTKL MUONG DOT 3"/>
      <sheetName val="CAPTHOAT"/>
      <sheetName val="kl lap nha kho "/>
      <sheetName val="KL LAP TH KHO"/>
      <sheetName val="kl chi tiet kho3"/>
      <sheetName val="kl th kho3"/>
      <sheetName val="VV-NTKL NHA KHO DOT 2"/>
      <sheetName val="kl th sxc3"/>
      <sheetName val="kl ct sxc3"/>
      <sheetName val="klthep"/>
      <sheetName val="hoc han"/>
      <sheetName val=" thoat nuoc nc"/>
      <sheetName val="cap thoat nuoc"/>
      <sheetName val="00000000"/>
      <sheetName val="10000000"/>
      <sheetName val="Sheet2"/>
      <sheetName val="Sheet3"/>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O REV.1(ARMOR)"/>
      <sheetName val="SUM-BQ-REV.1"/>
      <sheetName val="VENDOR-QUOTES"/>
      <sheetName val="HV SWGR &amp; MCC"/>
      <sheetName val="BUILDING ELE."/>
      <sheetName val="PAINTING"/>
      <sheetName val="CATHODIC PROTECTION"/>
      <sheetName val="PAGE-PARTY"/>
      <sheetName val="CCTV"/>
      <sheetName val="WEATHER PROOF LTG. &amp; ROD LTG."/>
      <sheetName val="PVC CONDUIT"/>
      <sheetName val="BOX"/>
      <sheetName val="CABLE TRAY"/>
      <sheetName val="TERMINAL KIT"/>
      <sheetName val="EXP-PROOF EQUIPMENT"/>
      <sheetName val="COVE-PAGE"/>
      <sheetName val="PBD"/>
      <sheetName val="MTO REV.0(NON-ARMOR)"/>
      <sheetName val="MTO REV.0(ARMOR ON SHORE)"/>
      <sheetName val="CABLE"/>
      <sheetName val="MTO REV.2(ARMOR)"/>
      <sheetName val="SUM-BQ-REV.2"/>
      <sheetName val="ÍTO REV.2(ARM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ct"/>
      <sheetName val="dtct"/>
      <sheetName val="gvl"/>
      <sheetName val="Sheet10"/>
      <sheetName val="Sheet11"/>
      <sheetName val="Sheet12"/>
      <sheetName val="Sheet13"/>
      <sheetName val="Sheet14"/>
      <sheetName val="Sheet15"/>
      <sheetName val="Sheet16"/>
    </sheetNames>
    <sheetDataSet>
      <sheetData sheetId="0" refreshError="1"/>
      <sheetData sheetId="1" refreshError="1"/>
      <sheetData sheetId="2" refreshError="1">
        <row r="9">
          <cell r="N9">
            <v>118182</v>
          </cell>
        </row>
        <row r="16">
          <cell r="N16">
            <v>759</v>
          </cell>
        </row>
        <row r="17">
          <cell r="N17">
            <v>55000</v>
          </cell>
        </row>
        <row r="38">
          <cell r="N38">
            <v>4.5</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K (2)"/>
      <sheetName val="TK"/>
      <sheetName val="LK VL"/>
      <sheetName val="DG"/>
      <sheetName val="CT-DD"/>
      <sheetName val="CT - TN"/>
      <sheetName val="T-NGHIEM"/>
      <sheetName val="VCDD"/>
      <sheetName val="VON"/>
      <sheetName val="THKP"/>
      <sheetName val="TBA"/>
      <sheetName val="VC-TBA"/>
      <sheetName val="DATA HT"/>
      <sheetName val="TKHT"/>
      <sheetName val="LKVL "/>
      <sheetName val="TH KP -HT"/>
      <sheetName val="CT - HT-HD"/>
      <sheetName val="CHIET T HT"/>
      <sheetName val="CS NOI"/>
      <sheetName val="THKP CS2"/>
      <sheetName val="C SANG NC"/>
      <sheetName val="TH CSANG"/>
      <sheetName val="Sheet1"/>
      <sheetName val="000"/>
      <sheetName val="00000000"/>
      <sheetName val="DU TOAN"/>
    </sheetNames>
    <definedNames>
      <definedName name="DataFilter"/>
      <definedName name="DataSort"/>
      <definedName name="GoBack" sheetId="2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3">
          <cell r="A3" t="str">
            <v>STT</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Dz22"/>
      <sheetName val="TH 22"/>
      <sheetName val="DT DZ 22 Kv"/>
      <sheetName val="DTchi tiet DZ 22 Kv"/>
      <sheetName val="Chiet tinh dz22"/>
      <sheetName val="Thi nghiem 22"/>
      <sheetName val="VC22"/>
      <sheetName val="DTtram "/>
      <sheetName val="DTTC tram "/>
      <sheetName val="Chiet tinh TB, VT"/>
      <sheetName val=" thi nghiemTBA"/>
      <sheetName val="VCVT"/>
      <sheetName val="bia"/>
      <sheetName val="trang bia"/>
      <sheetName val="TH tram"/>
      <sheetName val="VCTT"/>
      <sheetName val="Sheet1"/>
      <sheetName val="Sheet2"/>
      <sheetName val="Sheet3"/>
      <sheetName val="Sheet6"/>
      <sheetName val="Sheet7"/>
      <sheetName val="Sheet4"/>
      <sheetName val="Sheet5"/>
      <sheetName val="XL4Poppy"/>
      <sheetName val="(1)TK_ThueGTGT_Thang"/>
      <sheetName val="Canuoc QH"/>
      <sheetName val="Canuoc "/>
      <sheetName val="MN&amp;TDsua QH"/>
      <sheetName val="MN&amp;TDsua"/>
      <sheetName val="DBBB sua QH"/>
      <sheetName val="DBBB sua"/>
      <sheetName val="BTBsua QH"/>
      <sheetName val="BTBsua"/>
      <sheetName val="DHNTBsua QH"/>
      <sheetName val="DHNTBsua"/>
      <sheetName val="TNsua QH"/>
      <sheetName val="TNsua"/>
      <sheetName val="DNBsua QH"/>
      <sheetName val="DNBsua"/>
      <sheetName val="DBSCLsua QH"/>
      <sheetName val="DBSCLsua"/>
      <sheetName val="XXXXXXXX"/>
      <sheetName val="DATA 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K kinh phi (2)"/>
      <sheetName val="PT Vattu"/>
      <sheetName val="MAHIEU"/>
      <sheetName val="Sheet2"/>
      <sheetName val="ThuyetMinh DT"/>
      <sheetName val="Dutoan KL"/>
      <sheetName val="TK kinh phi"/>
      <sheetName val="Cuoc VC"/>
      <sheetName val="GIAVLIEU"/>
      <sheetName val="DG"/>
      <sheetName val="vankhuon"/>
      <sheetName val="Tong hop VT"/>
      <sheetName val="CHITI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nc4"/>
      <sheetName val="DG"/>
    </sheetNames>
    <sheetDataSet>
      <sheetData sheetId="0" refreshError="1"/>
      <sheetData sheetId="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eu"/>
      <sheetName val="TMC"/>
      <sheetName val="TMDT"/>
      <sheetName val="tong hop"/>
      <sheetName val="TONG"/>
      <sheetName val="THXL"/>
      <sheetName val="GT"/>
      <sheetName val="chitiet"/>
      <sheetName val="chitiet (2)"/>
      <sheetName val="Sheet1"/>
      <sheetName val="vc"/>
      <sheetName val="VCDD"/>
      <sheetName val="THXL-tr"/>
      <sheetName val="CT_tram"/>
      <sheetName val="ThuHoiVT"/>
      <sheetName val="TK"/>
      <sheetName val="bu"/>
      <sheetName val="bu-tr"/>
      <sheetName val="kl"/>
      <sheetName val="VTA"/>
      <sheetName val="LK_VTTH"/>
      <sheetName val="kl3p"/>
      <sheetName val="klhtdl"/>
      <sheetName val="ppt TT3p"/>
      <sheetName val="ppt HT"/>
      <sheetName val="DG"/>
      <sheetName val="TienLuong"/>
      <sheetName val="dnc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CHITIET"/>
      <sheetName val="giathanh"/>
      <sheetName val="denbu"/>
      <sheetName val="THXL"/>
      <sheetName val="VC"/>
      <sheetName val="TK"/>
      <sheetName val="TONG1"/>
      <sheetName val="tong hop"/>
      <sheetName val="00000000"/>
      <sheetName val="10000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HT"/>
      <sheetName val="LKVL-CK-HT-GD1"/>
      <sheetName val="DON GIA"/>
      <sheetName val="DONGIA"/>
    </sheetNames>
    <sheetDataSet>
      <sheetData sheetId="0" refreshError="1"/>
      <sheetData sheetId="1" refreshError="1"/>
      <sheetData sheetId="2" refreshError="1"/>
      <sheetData sheetId="3"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G"/>
      <sheetName val="Sheet16"/>
      <sheetName val="DON GIA CAN THO"/>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l1"/>
      <sheetName val="tmc"/>
      <sheetName val="tmdt"/>
      <sheetName val="tong_dutoan"/>
      <sheetName val="tdtoan"/>
      <sheetName val="THXL cap ngam"/>
      <sheetName val="TONGHOPDD"/>
      <sheetName val="TT 3P"/>
      <sheetName val="CHITIET"/>
      <sheetName val="PP 3P"/>
      <sheetName val="kl"/>
      <sheetName val="VC DAI"/>
      <sheetName val="tk"/>
      <sheetName val="VCNGAN"/>
      <sheetName val="thdenbu"/>
      <sheetName val="thtiepia"/>
      <sheetName val="tdiamaiton"/>
      <sheetName val="solieuchuan"/>
      <sheetName val="dongia"/>
      <sheetName val="D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m"/>
      <sheetName val="Du_lieu"/>
      <sheetName val="KH-Q1,Q2,01"/>
      <sheetName val="TONGKE3p "/>
      <sheetName val="TDTKP"/>
      <sheetName val="DON GIA"/>
      <sheetName val="TONG HOP VL-NC"/>
      <sheetName val="TNHCHINH"/>
      <sheetName val="CHITIET VL-NC-TT -1p"/>
      <sheetName val="TDTKP1"/>
      <sheetName val="phuluc1"/>
      <sheetName val="TONG HOP VL-NC TT"/>
      <sheetName val="KPVC-BD "/>
      <sheetName val="#REF"/>
      <sheetName val="gvl"/>
      <sheetName val="Tiepdia"/>
      <sheetName val="CHITIET VL-NC-TT-3p"/>
      <sheetName val="VCV-BE-TONG"/>
      <sheetName val="chitiet"/>
      <sheetName val="VC"/>
      <sheetName val="CHITIET VL-NC"/>
      <sheetName val="THPDMoi  (2)"/>
      <sheetName val="t-h HA THE"/>
      <sheetName val="giathanh1"/>
      <sheetName val="TONGKE-HT"/>
      <sheetName val="LKVL-CK-HT-GD1"/>
      <sheetName val="TH VL, NC, DDHT Thanhphuoc"/>
      <sheetName val="dongia (2)"/>
      <sheetName val="DG"/>
      <sheetName val="DONGIA"/>
      <sheetName val="chitimc"/>
      <sheetName val="dtxl"/>
      <sheetName val="gtrinh"/>
      <sheetName val="lam-moi"/>
      <sheetName val="TH XL"/>
      <sheetName val="thao-go"/>
      <sheetName val="BAOGIATHANG"/>
      <sheetName val="vanchuyen TC"/>
      <sheetName val="DAODAT"/>
      <sheetName val="dongiaX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ptdg"/>
      <sheetName val="gia vt,nc,may"/>
      <sheetName val="XL4Poppy"/>
    </sheetNames>
    <sheetDataSet>
      <sheetData sheetId="0" refreshError="1"/>
      <sheetData sheetId="1" refreshError="1"/>
      <sheetData sheetId="2" refreshError="1"/>
      <sheetData sheetId="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gtripsinh"/>
      <sheetName val="THtt"/>
      <sheetName val="THTTGIAM"/>
      <sheetName val="GTPS"/>
      <sheetName val="GTGIAM"/>
      <sheetName val="chitiet"/>
      <sheetName val="CHTIETGIAM"/>
      <sheetName val="VCDD"/>
      <sheetName val="TH-TN"/>
      <sheetName val="TNHC"/>
      <sheetName val="dongia_tn"/>
      <sheetName val="vc"/>
      <sheetName val="gia vt,nc,ma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ong"/>
      <sheetName val="Tke"/>
      <sheetName val="KL-dao"/>
      <sheetName val="KL-TLap"/>
      <sheetName val="kpTong2"/>
      <sheetName val="Kp-dao"/>
      <sheetName val="kpTLap"/>
      <sheetName val="kpTH"/>
      <sheetName val="TH-KLuon"/>
      <sheetName val="pt-VTu"/>
      <sheetName val="dg-VTu"/>
      <sheetName val="TH-VTu"/>
      <sheetName val="Vat Tu"/>
      <sheetName val="kp-dth"/>
      <sheetName val="xnKLuon"/>
      <sheetName val="DSNVBH"/>
      <sheetName val="NPP"/>
      <sheetName val="DS DOI 02"/>
      <sheetName val="DS DOI 01"/>
      <sheetName val="~         "/>
      <sheetName val="T9"/>
      <sheetName val="T 10"/>
      <sheetName val="T11"/>
      <sheetName val="dongia_t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sheetData sheetId="21"/>
      <sheetData sheetId="22"/>
      <sheetData sheetId="2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ANEL 南區焚化爐"/>
      <sheetName val="NEW-PANEL"/>
      <sheetName val="MV-PANEL"/>
      <sheetName val="dg-VTu"/>
    </sheetNames>
    <sheetDataSet>
      <sheetData sheetId="0" refreshError="1"/>
      <sheetData sheetId="1" refreshError="1"/>
      <sheetData sheetId="2" refreshError="1"/>
      <sheetData sheetId="3" refreshError="1"/>
      <sheetData sheetId="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DUIT"/>
      <sheetName val="CABLE TRAY"/>
      <sheetName val="Sheet1"/>
      <sheetName val="Sheet2"/>
      <sheetName val="Sheet3"/>
      <sheetName val=""/>
      <sheetName val="NEW-PANEL"/>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iemtra"/>
      <sheetName val="Ngay"/>
      <sheetName val="Nam"/>
      <sheetName val="Nguon huyen"/>
      <sheetName val="BC TUAN"/>
      <sheetName val="XL4Poppy"/>
      <sheetName val="phuluc1"/>
    </sheetNames>
    <sheetDataSet>
      <sheetData sheetId="0" refreshError="1"/>
      <sheetData sheetId="1"/>
      <sheetData sheetId="2"/>
      <sheetData sheetId="3"/>
      <sheetData sheetId="4"/>
      <sheetData sheetId="5"/>
      <sheetData sheetId="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
      <sheetName val="MucLuc"/>
      <sheetName val="LaiVay"/>
      <sheetName val="THDT"/>
      <sheetName val="BiaHSMT"/>
      <sheetName val="BiaDT"/>
      <sheetName val="TH"/>
      <sheetName val="TienLuong"/>
      <sheetName val="PTVT"/>
      <sheetName val="GiaVT"/>
      <sheetName val="THXL"/>
      <sheetName val="ThongSo"/>
      <sheetName val="TMinh"/>
      <sheetName val="VC"/>
      <sheetName val="VTu"/>
      <sheetName val="Vua"/>
      <sheetName val="MoCayM"/>
    </sheetNames>
    <definedNames>
      <definedName name="K_1"/>
      <definedName name="K_2"/>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tLieu"/>
      <sheetName val="THDZ"/>
      <sheetName val="ThongSo"/>
      <sheetName val="DGTH"/>
      <sheetName val="PLCT"/>
      <sheetName val="VuaBT"/>
      <sheetName val="ChiTietDZ"/>
      <sheetName val="Tram"/>
      <sheetName val="TienLu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nh tong hop du toan bis"/>
      <sheetName val="ChiTietDZ"/>
      <sheetName val="VuaBT"/>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
      <sheetName val="BIA (2)"/>
      <sheetName val="TDTKP (2)"/>
      <sheetName val="t-h TT3P"/>
      <sheetName val="TONG HOP VL-NC"/>
      <sheetName val="CHITIET-TT1p"/>
      <sheetName val="CHITIET VL-NC-DDTT3PHA  (3)"/>
      <sheetName val="VC-3P"/>
      <sheetName val="BETON"/>
      <sheetName val="t-h TT1P (2)"/>
      <sheetName val="VC-1P "/>
      <sheetName val="DON GIA"/>
      <sheetName val="TONG HOP VL-NC (2)"/>
      <sheetName val="t-h TT1P (3)"/>
      <sheetName val="KHOANGVUOT"/>
      <sheetName val="VC-1P  (2)"/>
      <sheetName val="DON GIA DD"/>
      <sheetName val="t-h HA THE"/>
      <sheetName val="TH VL, NC, DDHT "/>
      <sheetName val="t-h TÔ1P (3)"/>
      <sheetName val="MYAN"/>
    </sheetNames>
    <definedNames>
      <definedName name="lbcnckt"/>
      <definedName name="Module1.cplhsmt"/>
      <definedName name="Module1.cptdhsmt"/>
      <definedName name="Module1.cptdtdt"/>
      <definedName name="Module1.cptdtkkt"/>
      <definedName name="Module1.gsktxd"/>
      <definedName name="Module1.qlda"/>
      <definedName name="Module1.tinhqt"/>
      <definedName name="tdbcnckt"/>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ngia"/>
      <sheetName val="data"/>
      <sheetName val="VT-TB"/>
      <sheetName val="TONG KE"/>
      <sheetName val="chi tiet HT"/>
      <sheetName val="TH vl-nc-mtc"/>
      <sheetName val="LKTBVL-DD3"/>
      <sheetName val="BANGTONGHOP"/>
      <sheetName val="TongHop_DD3PHA"/>
      <sheetName val="TongHop_CAPNAGM"/>
      <sheetName val="GT"/>
      <sheetName val="chitiet"/>
      <sheetName val="VCDD"/>
      <sheetName val="vc"/>
      <sheetName val="bu"/>
      <sheetName val="TK"/>
      <sheetName val="bu-tr "/>
      <sheetName val="den bu"/>
      <sheetName val="XL4Poppy"/>
      <sheetName val="CT Thang Mo"/>
      <sheetName val="CT  PL"/>
    </sheetNames>
    <sheetDataSet>
      <sheetData sheetId="0">
        <row r="1">
          <cell r="F1">
            <v>9500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 Ket"/>
      <sheetName val="Tien Luong"/>
      <sheetName val="TT"/>
      <sheetName val="Gia VT"/>
      <sheetName val="Vat Tu"/>
      <sheetName val="Don Gia"/>
      <sheetName val="Dinh Muc VT"/>
      <sheetName val="Van Chuyen"/>
      <sheetName val="Thong so"/>
      <sheetName val="Thuyet Minh"/>
      <sheetName val="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
      <sheetName val="TONGKE3p"/>
      <sheetName val="phuluc2"/>
      <sheetName val="phuluc1"/>
      <sheetName val="t-h dau noi"/>
      <sheetName val="t-h dau noi (2)"/>
      <sheetName val="TONG HOP VL-NC"/>
      <sheetName val="DON GIA"/>
      <sheetName val="tkp"/>
      <sheetName val="vl-nc-mtc-nhanhre"/>
      <sheetName val="LKVT (3)"/>
      <sheetName val="CHITIET VL-NC (2)"/>
      <sheetName val="TONG HOP VL-NC (2)"/>
      <sheetName val="TDTK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TDTKP (2)"/>
      <sheetName val="CHITIET VL-NC-TT1p"/>
      <sheetName val="CHITIET VL-NC-DDTT3PHA "/>
      <sheetName val="CHITIET VL-NC (2)"/>
      <sheetName val="lkbv"/>
      <sheetName val="t-h TT3P"/>
      <sheetName val="CHITIET VL-NC-DDTT3PHA  (2)"/>
      <sheetName val="VC DD3PHA THANHPHUOC"/>
      <sheetName val="Sheet2 (2)"/>
      <sheetName val="Sheet2"/>
      <sheetName val="DON GIA"/>
      <sheetName val="CHITIET VL-NC-DDTT3PHA  (3)"/>
      <sheetName val="TONG HOP VL-NC"/>
      <sheetName val="CHITIET-TT1p"/>
      <sheetName val="VC DD1PHA "/>
      <sheetName val="t-h TT1P (2)"/>
      <sheetName val="Dinh Muc VT"/>
      <sheetName val="Tien Luo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NHCHINH"/>
      <sheetName val="ChiTiet"/>
      <sheetName val="TDTKP (2)"/>
      <sheetName val="TONGKE3p"/>
      <sheetName val="CHITIET VL-NC-DDTT3PHA "/>
      <sheetName val="CHITIET VL-NC-TT1p"/>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
      <sheetName val="THKP-XD"/>
      <sheetName val="THKP-CP"/>
      <sheetName val="phantichvt"/>
      <sheetName val="PPT"/>
      <sheetName val="BNC"/>
      <sheetName val="VC"/>
      <sheetName val="00000000"/>
      <sheetName val="XL4Poppy"/>
      <sheetName val="TNHCHINH"/>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A"/>
      <sheetName val="THCT"/>
      <sheetName val="CPVLNC"/>
      <sheetName val="BTK"/>
      <sheetName val="CTTP"/>
      <sheetName val="TKP"/>
      <sheetName val="VC"/>
      <sheetName val="TH Vat Tu"/>
      <sheetName val="Thu Hoi"/>
      <sheetName val="Tram"/>
      <sheetName val="BANVE"/>
      <sheetName val="Sheet2"/>
      <sheetName val="XL4Poppy"/>
      <sheetName val="phantichv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比較表"/>
      <sheetName val="比較表 (2)"/>
      <sheetName val="MH比較表"/>
      <sheetName val="ENG比較表 (2)"/>
      <sheetName val="QL6A"/>
      <sheetName val="QL32"/>
      <sheetName val="QL12"/>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XL4Poppy"/>
      <sheetName val="Btong"/>
      <sheetName val="CTiet"/>
      <sheetName val="Thop VL"/>
      <sheetName val="VC"/>
      <sheetName val="THDT"/>
      <sheetName val="LKVL"/>
      <sheetName val="TKVL"/>
      <sheetName val="TH VL"/>
      <sheetName val="TH-1"/>
      <sheetName val="TH-DT"/>
      <sheetName val="QT3"/>
      <sheetName val="QT4"/>
      <sheetName val="00000000"/>
      <sheetName val="DoiT"/>
      <sheetName val="Da NThu"/>
      <sheetName val="HBT"/>
      <sheetName val="SCL - 01"/>
      <sheetName val="XDCB - 00"/>
      <sheetName val="SCL-2000"/>
      <sheetName val="2000"/>
      <sheetName val="KtoanHBT"/>
      <sheetName val="BB"/>
      <sheetName val="KH"/>
      <sheetName val="TH"/>
      <sheetName val="Sheet2"/>
      <sheetName val="Sheet1"/>
      <sheetName val="TONGXL"/>
      <sheetName val="DON GIA CHI TIET TL"/>
      <sheetName val="DD35"/>
      <sheetName val="TBA35"/>
      <sheetName val="TH quyettoan"/>
      <sheetName val="biaQT"/>
      <sheetName val="TKe"/>
      <sheetName val="Sheet3"/>
      <sheetName val="shop DW"/>
      <sheetName val="phan tich KLQT"/>
      <sheetName val="TH KLQT"/>
      <sheetName val="QT SON"/>
      <sheetName val="Sheet1 (2)"/>
      <sheetName val="T1"/>
      <sheetName val="T2"/>
      <sheetName val="T3"/>
      <sheetName val="T4"/>
      <sheetName val="T5"/>
      <sheetName val="T6"/>
      <sheetName val="T7"/>
      <sheetName val="T8"/>
      <sheetName val="T9"/>
      <sheetName val="T10"/>
      <sheetName val="T11"/>
      <sheetName val="T12"/>
      <sheetName val="KSTK"/>
      <sheetName val="CVC"/>
      <sheetName val="CLVT"/>
      <sheetName val="vatTu"/>
      <sheetName val="STKLD"/>
      <sheetName val="SoBac"/>
      <sheetName val="DUOI"/>
      <sheetName val="Binh Phu"/>
      <sheetName val="XUAN"/>
      <sheetName val="GIAU"/>
      <sheetName val="HUU TIN"/>
      <sheetName val="GC truong Thanh"/>
      <sheetName val="mua TruongThanh "/>
      <sheetName val="TRONG"/>
      <sheetName val="TVU"/>
      <sheetName val="CUONG"/>
      <sheetName val="D HOANG"/>
      <sheetName val="THUY"/>
      <sheetName val="TANnamPhat"/>
      <sheetName val="vinatafong2"/>
      <sheetName val="ViNaTaFong"/>
      <sheetName val="DaiNam"/>
      <sheetName val="SAPA"/>
      <sheetName val="BICH QUANG"/>
      <sheetName val="DAI HOA"/>
      <sheetName val="DAI HOA (2)"/>
      <sheetName val="DTXD"/>
      <sheetName val="THUAN HIEN"/>
      <sheetName val="       A.TY       "/>
      <sheetName val="SON VIET (2)"/>
      <sheetName val="SON VIET"/>
      <sheetName val="TRUONG PHAT"/>
      <sheetName val="PHU CHAU"/>
      <sheetName val="DA LOI"/>
      <sheetName val="MUA NGOAI"/>
      <sheetName val="HOAN CHAU"/>
      <sheetName val="HUU LIEN"/>
      <sheetName val="VAN PHAT"/>
      <sheetName val="    MCC   "/>
      <sheetName val="CTY QUOC HUNG"/>
      <sheetName val="TIEN NHUNG"/>
      <sheetName val="ANH SAO"/>
      <sheetName val="MUOI HOI"/>
      <sheetName val="TanPhuCuong"/>
      <sheetName val="THIEN CO"/>
      <sheetName val="HUNG PHAT"/>
      <sheetName val="TAN VIET"/>
      <sheetName val="TKH (37)"/>
      <sheetName val="TKH (38)"/>
      <sheetName val="TKH (39)"/>
      <sheetName val="TKH (40)"/>
      <sheetName val="TOTAL"/>
      <sheetName val="BIA"/>
      <sheetName val="T 01"/>
      <sheetName val="Quý I.2001"/>
      <sheetName val="Quý II .2001"/>
      <sheetName val="Quý III.2001"/>
      <sheetName val="T12.2001"/>
      <sheetName val="Quý IV.2001"/>
      <sheetName val="Nam 2001"/>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HT1 (2)"/>
      <sheetName val="HT"/>
      <sheetName val="t-h HA THE"/>
      <sheetName val="TH VL, NC, DDHT "/>
      <sheetName val="THPD-1"/>
      <sheetName val="CHITIET VL-NCTR (1)"/>
      <sheetName val="DON GIA TRAM (2)"/>
      <sheetName val="BIA (2)"/>
      <sheetName val="t-h HA THE (2)"/>
      <sheetName val="HT (2)"/>
      <sheetName val="THPD-1 (2)"/>
      <sheetName val="CHITIET VL-NCTR -(2)"/>
      <sheetName val="CHITIET VL-NCTR -(4)"/>
      <sheetName val="CHITIET VL-NCTR -(5)"/>
      <sheetName val="THPD-1 (3)"/>
      <sheetName val="CHITIET VL-NCTR -(6)"/>
      <sheetName val="THPD-1 (6)"/>
      <sheetName val="CHITIET VL-NCTR -(3)"/>
      <sheetName val="THPD-1 (4)"/>
      <sheetName val="THPD-1 (5)"/>
      <sheetName val="LKVT-TRAM (2)"/>
      <sheetName val="VCDDHT (2)"/>
      <sheetName val="Chi tiet TRAM HA THE (2)"/>
      <sheetName val="TONGKEHT"/>
      <sheetName val="TONGKE-T"/>
      <sheetName val="LKVTHT"/>
      <sheetName val="LKVT-TRAM"/>
      <sheetName val="DON GIA DD"/>
      <sheetName val="BIA"/>
      <sheetName val="DON GIA"/>
      <sheetName val="DAYSUPHUKIEN ha the"/>
      <sheetName val="THPD "/>
      <sheetName val="TH VL, NC, DDHT Thanhphuoc"/>
      <sheetName val="CHITIET VL-NCTR"/>
      <sheetName val="Sheet2"/>
      <sheetName val="BET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NGKE3p"/>
      <sheetName val="CHITIET VL-NC-TT1p"/>
      <sheetName val="lkbv"/>
      <sheetName val="DON GIA"/>
      <sheetName val="TONGKE1P"/>
      <sheetName val="TONGKE1P (2)"/>
      <sheetName val="LKVT-1P"/>
      <sheetName val="VC DD1PHA "/>
      <sheetName val="t-h TT1P (2)"/>
      <sheetName val="TDTKP (2)"/>
      <sheetName val="CHITIET VL-NCHT1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TONGKE3p"/>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 DZ35"/>
      <sheetName val="DT DZ 35 Kv"/>
      <sheetName val="Chiet tinh dz35"/>
      <sheetName val="TN"/>
      <sheetName val="VC"/>
      <sheetName val="Sheet1"/>
      <sheetName val="Sheet2"/>
      <sheetName val="Sheet3"/>
      <sheetName val="Chiet tinh dz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BASE"/>
      <sheetName val="Nhap lieu"/>
      <sheetName val="PGT"/>
      <sheetName val="Tien dien"/>
      <sheetName val="Thue GTGT"/>
      <sheetName val="00000000"/>
      <sheetName val="Sheet1"/>
      <sheetName val="T3-99"/>
      <sheetName val="T4-99"/>
      <sheetName val="T5-99"/>
      <sheetName val="T6-99"/>
      <sheetName val="T7-99"/>
      <sheetName val="T8-99"/>
      <sheetName val="T9-99"/>
      <sheetName val="T10-99"/>
      <sheetName val="T11-99"/>
      <sheetName val="T12-99"/>
      <sheetName val="CVden ngoai TCT (1)"/>
      <sheetName val="CV den ngoai TCT (2)"/>
      <sheetName val="CV den ngoai TCT (3)"/>
      <sheetName val="QDcua TGD"/>
      <sheetName val="QD cua HDQT"/>
      <sheetName val="QD cua HDQT (2)"/>
      <sheetName val="CV di ngoai tong"/>
      <sheetName val="CV di ngoai tong (2)"/>
      <sheetName val="Chart1"/>
      <sheetName val="To trinh"/>
      <sheetName val="Giao nhiem vu"/>
      <sheetName val="QDcua TGD (2)"/>
      <sheetName val="Thong tu"/>
      <sheetName val="CV di trong  tong"/>
      <sheetName val="nghi dinh-CP"/>
      <sheetName val="CV den trong tong"/>
      <sheetName val="Sheet2"/>
      <sheetName val="KHQ2"/>
      <sheetName val="KHT4,5-02"/>
      <sheetName val="KHVt "/>
      <sheetName val="KHVtt4"/>
      <sheetName val="KHVt XL"/>
      <sheetName val="KHVt XLT4"/>
      <sheetName val="TNHNoi"/>
      <sheetName val="Sheet3"/>
      <sheetName val="XL4Poppy"/>
      <sheetName val="Thep be"/>
      <sheetName val="Thep than"/>
      <sheetName val="Thep xa mu"/>
      <sheetName val="142201-T1-th"/>
      <sheetName val="142201-T1 "/>
      <sheetName val="142201-T2-th "/>
      <sheetName val="142201-T2"/>
      <sheetName val="142201-T3-th "/>
      <sheetName val="142201-T3"/>
      <sheetName val="142201-T4-th  "/>
      <sheetName val="142201-T4"/>
      <sheetName val="142201-T6"/>
      <sheetName val="142201-T10"/>
      <sheetName val="TBA"/>
      <sheetName val="Netbook"/>
      <sheetName val="DZ"/>
      <sheetName val="Muatb"/>
      <sheetName val="lapdat TB "/>
      <sheetName val="TNghiªm TB "/>
      <sheetName val="VËt liÖu"/>
      <sheetName val="vc-TBA"/>
      <sheetName val="Lap ®at ®iÖn"/>
      <sheetName val="TNghiÖm VL"/>
      <sheetName val="tt-TBA"/>
      <sheetName val="TDT"/>
      <sheetName val="TDT-TBA"/>
      <sheetName val="KSTK"/>
      <sheetName val="th "/>
      <sheetName val="tien luong"/>
      <sheetName val="dutoan"/>
      <sheetName val="CLech"/>
      <sheetName val="mong"/>
      <sheetName val="PA_coso"/>
      <sheetName val="PA_von"/>
      <sheetName val="PA_nhucau"/>
      <sheetName val="PA_TH"/>
      <sheetName val="THDT"/>
      <sheetName val="XL35"/>
      <sheetName val="DZ-35"/>
      <sheetName val="TN_35"/>
      <sheetName val="CT-DZ"/>
      <sheetName val="VC"/>
      <sheetName val="TC"/>
      <sheetName val="TH_BA"/>
      <sheetName val="TNT"/>
      <sheetName val="CT_TBA"/>
      <sheetName val="KB"/>
      <sheetName val="CT_BT"/>
      <sheetName val="KS"/>
      <sheetName val="BT"/>
      <sheetName val="CP_BT"/>
      <sheetName val="Sheet4"/>
      <sheetName val="Sheet5"/>
      <sheetName val="DB"/>
      <sheetName val="XXXXXXXX"/>
      <sheetName val="t1"/>
      <sheetName val=" t5"/>
      <sheetName val="t.4"/>
      <sheetName val=" t3 "/>
      <sheetName val="T2"/>
      <sheetName val="t"/>
      <sheetName val=" TH331"/>
      <sheetName val=" Minh ha"/>
      <sheetName val="HTay03"/>
      <sheetName val=" Ha Tay"/>
      <sheetName val="tw2"/>
      <sheetName val=" Vinhphuc"/>
      <sheetName val=" Nbinh"/>
      <sheetName val=" QVinh"/>
      <sheetName val=" TW1"/>
      <sheetName val="10000000"/>
      <sheetName val="km248"/>
      <sheetName val="VtuHaTheSauTramBT3"/>
      <sheetName val="VtuHaTheSauTRamBT9"/>
      <sheetName val="VtuHaTheSautramLienThang"/>
      <sheetName val="VTuHaTheSautramBT5"/>
      <sheetName val="VTuHaTheSautramBT2"/>
      <sheetName val="VtuHaTheSautramTTCocSoi"/>
      <sheetName val="VtuHaTheSauTBAKhoi13"/>
      <sheetName val="VtuHaTheSauTBAKhoi12"/>
      <sheetName val="VtuHaTheSauTBANgDu4"/>
      <sheetName val="VtuHaTheSauTBAHungThuy"/>
      <sheetName val="VtuHaTheSauTBAHaiSan"/>
      <sheetName val="VtuHaTheSauTBANgVanTroi1"/>
      <sheetName val="VtuHaTheSauTBANgVanTroi2"/>
      <sheetName val="VtuHaTheSauTBANguyenDu2"/>
      <sheetName val="VtuHaTheSauTBANguyenDu6"/>
      <sheetName val="VtuHaTheSauTBABenThuy1"/>
      <sheetName val="VatTuThuHoi"/>
      <sheetName val="VtuHaTheSauTBABenThuy1 (2)"/>
      <sheetName val="tb1"/>
      <sheetName val="Kluong phu"/>
      <sheetName val="Lan can"/>
      <sheetName val="Ho lan"/>
      <sheetName val="Coc tieu"/>
      <sheetName val="Bien bao"/>
      <sheetName val="Ranh"/>
      <sheetName val="Tuongchan"/>
      <sheetName val="Op mai 274"/>
      <sheetName val="Op mai 275"/>
      <sheetName val="Op mai 276"/>
      <sheetName val="Op mai 277"/>
      <sheetName val="Op mai 278"/>
      <sheetName val="Op mai 279"/>
      <sheetName val="Op mai 280"/>
      <sheetName val="Op mai 281"/>
      <sheetName val="Op mai 282"/>
      <sheetName val="Op mai 283"/>
      <sheetName val="Km274-Km275"/>
      <sheetName val="Km275-Km276"/>
      <sheetName val="Km276-Km277"/>
      <sheetName val="Km277-Km278"/>
      <sheetName val="Km278-Km279"/>
      <sheetName val="Km279-Km280"/>
      <sheetName val="Km280-Km281"/>
      <sheetName val="Km281-Km282"/>
      <sheetName val="Km282-Km283"/>
      <sheetName val="Km283-Km284"/>
      <sheetName val="Km284-Km285"/>
      <sheetName val="Nenduong"/>
      <sheetName val="Op mai 284"/>
      <sheetName val="Op mai"/>
      <sheetName val="KM"/>
      <sheetName val="KHOANMUC"/>
      <sheetName val="QTNC"/>
      <sheetName val="CPQL"/>
      <sheetName val="SANLUONG"/>
      <sheetName val="SSCP-SL"/>
      <sheetName val="CPSX"/>
      <sheetName val="KQKD"/>
      <sheetName val="CDSL (2)"/>
      <sheetName val="T.so thay doi"/>
      <sheetName val="BTHDT_DZcaothe"/>
      <sheetName val="BTHDT_TBA"/>
      <sheetName val="THXL_DZcaothe"/>
      <sheetName val="TN_DZcaothe"/>
      <sheetName val="b.THchitietDZCT"/>
      <sheetName val="tr_tinhDZcaothe"/>
      <sheetName val="THXL_TBA"/>
      <sheetName val="TN_TBA"/>
      <sheetName val="b.THchitietTBA"/>
      <sheetName val="tr_tinhTBA"/>
      <sheetName val="Khao sat"/>
      <sheetName val="TT khao sat"/>
      <sheetName val="Song trai"/>
      <sheetName val="Dinh+ha nha"/>
      <sheetName val="PTLK"/>
      <sheetName val="NG k"/>
      <sheetName val="THcong"/>
      <sheetName val="BHXH"/>
      <sheetName val="BHXH12"/>
      <sheetName val="Sheet8"/>
      <sheetName val="Sheet9"/>
      <sheetName val="thkl"/>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LuongT1"/>
      <sheetName val="LuongT2"/>
      <sheetName val="luongthang12"/>
      <sheetName val="LuongT11"/>
      <sheetName val="thang5"/>
      <sheetName val="T7"/>
      <sheetName val="T10"/>
      <sheetName val="T9"/>
      <sheetName val="T8"/>
      <sheetName val="thang6"/>
      <sheetName val="thang4"/>
      <sheetName val="LuongT3"/>
      <sheetName val="NKC"/>
      <sheetName val="SoquyTM"/>
      <sheetName val="TK 112"/>
      <sheetName val="TK 131"/>
      <sheetName val="TK133"/>
      <sheetName val="TK 141"/>
      <sheetName val="TK 153"/>
      <sheetName val="TK214"/>
      <sheetName val="TK 211"/>
      <sheetName val="TK 242"/>
      <sheetName val="TK33311"/>
      <sheetName val="TK331"/>
      <sheetName val="TK333"/>
      <sheetName val="TK 334"/>
      <sheetName val="TK711"/>
      <sheetName val="TK411"/>
      <sheetName val="TK421"/>
      <sheetName val="TK 511"/>
      <sheetName val="TK 515"/>
      <sheetName val="TK642"/>
      <sheetName val="TK 911"/>
      <sheetName val="TK811"/>
      <sheetName val="CDKT"/>
      <sheetName val="CDPS1"/>
      <sheetName val="KHTSCD1"/>
      <sheetName val="KHTSCD2"/>
      <sheetName val="SoCaiTM"/>
      <sheetName val="NK"/>
      <sheetName val="PhieuKT"/>
      <sheetName val="Sheet6"/>
      <sheetName val="Congty"/>
      <sheetName val="VPPN"/>
      <sheetName val="XN74"/>
      <sheetName val="XN54"/>
      <sheetName val="XN33"/>
      <sheetName val="NK96"/>
      <sheetName val="XL4Test5"/>
      <sheetName val="tong hop"/>
      <sheetName val="phan tich DG"/>
      <sheetName val="gia vat lieu"/>
      <sheetName val="gia xe may"/>
      <sheetName val="gia nhan cong"/>
      <sheetName val="Km274 - Km275"/>
      <sheetName val="Km275 - Km276"/>
      <sheetName val="Km276 - Km277"/>
      <sheetName val="Km277 - Km278 "/>
      <sheetName val="Km278 - Km279"/>
      <sheetName val="Km279 - Km280"/>
      <sheetName val="Km280 - Km281"/>
      <sheetName val="Km281 - Km282"/>
      <sheetName val="Km282 - Km283"/>
      <sheetName val="Km283 - Km284"/>
      <sheetName val="Km284 - Km285"/>
      <sheetName val="Tong hop Matduong"/>
      <sheetName val="Cong D75"/>
      <sheetName val="Cong D100"/>
      <sheetName val="Cong D150"/>
      <sheetName val="Cong 2D150"/>
      <sheetName val="Cong ban 0,7x0,7"/>
      <sheetName val="Cong ban 0,8x0,8"/>
      <sheetName val="Cong ban 1x1"/>
      <sheetName val="Cong ban 1x1,2"/>
      <sheetName val="Cong ban 1,5x1,5"/>
      <sheetName val="Cong ban 2x1,5"/>
      <sheetName val="Cong ban 2x2"/>
      <sheetName val="Tong hop (2)"/>
      <sheetName val="Cong"/>
      <sheetName val="Cong cu"/>
      <sheetName val="Dinhhinh"/>
      <sheetName val="Cot thep"/>
      <sheetName val="Cong tron D75"/>
      <sheetName val="Cong tron D100"/>
      <sheetName val="Cong tron D150"/>
      <sheetName val="Cong tron 2D150"/>
      <sheetName val="Cong ban 1,0x1,0"/>
      <sheetName val="Cong ban 1,0x1,2"/>
      <sheetName val="Cong hop 1,5x1,5"/>
      <sheetName val="Cong hop 2,0x1,5"/>
      <sheetName val="Cong hop 2,0x2,0"/>
      <sheetName val="THVDT"/>
      <sheetName val="NCLD"/>
      <sheetName val="MMTB"/>
      <sheetName val="CFSX"/>
      <sheetName val="KQ"/>
      <sheetName val="DTSL"/>
      <sheetName val="XDCBK"/>
      <sheetName val="KHTSCD"/>
      <sheetName val="XDCB"/>
      <sheetName val="F ThanhTri"/>
      <sheetName val="F Gialam"/>
      <sheetName val="DG"/>
      <sheetName val="TH dam"/>
      <sheetName val="SX dam"/>
      <sheetName val="LD dam"/>
      <sheetName val="Bang gia VL"/>
      <sheetName val="Gia NC"/>
      <sheetName val="Gia may"/>
      <sheetName val="TM01"/>
      <sheetName val="CDKTKT02"/>
      <sheetName val="KQKD02-2"/>
      <sheetName val="KQKD02-2 (2)"/>
      <sheetName val="CDKTKT03"/>
      <sheetName val="DC02"/>
      <sheetName val="CDPS02"/>
      <sheetName val="KQKDKT'02-1"/>
      <sheetName val="KQKDKT'03-1"/>
      <sheetName val="DC03"/>
      <sheetName val="CDKTKT04"/>
      <sheetName val="CCPS03"/>
      <sheetName val="CDPS04"/>
      <sheetName val="KQKDKT'04-1"/>
      <sheetName val="DC04"/>
      <sheetName val="TSCD"/>
      <sheetName val="DC2002"/>
      <sheetName val="CDKTKT2002"/>
      <sheetName val="KQKD-2"/>
      <sheetName val="KQKD-2 (2)"/>
      <sheetName val="DC2003"/>
      <sheetName val="CDPS03"/>
      <sheetName val="KQKD thu2004"/>
      <sheetName val="Trich Ngang"/>
      <sheetName val="Danh sach Rieng"/>
      <sheetName val="Dia Diem Thuc Tap"/>
      <sheetName val="De Tai Thuc Tap"/>
      <sheetName val="XXXXXX_xda24_X"/>
      <sheetName val="Tonghop"/>
      <sheetName val="Sheet7"/>
      <sheetName val="Napheo-SPP"/>
      <sheetName val="VPLaichau"/>
      <sheetName val="VPTruongson"/>
      <sheetName val="D9"/>
      <sheetName val="TLNamChim"/>
      <sheetName val="Dancau-Q.Ninh"/>
      <sheetName val="D91"/>
      <sheetName val="Kenhta-himlam"/>
      <sheetName val="TCQ5-"/>
      <sheetName val="HDkhoanduoc"/>
      <sheetName val="TCQ1-4"/>
      <sheetName val="Khac"/>
      <sheetName val="BaTrieu-L.son"/>
      <sheetName val="SBayDBien"/>
      <sheetName val="QL32YB(12)"/>
      <sheetName val="QL32AYB"/>
      <sheetName val="THSonNam"/>
      <sheetName val="Coquan"/>
      <sheetName val="Quoclo6mchau"/>
      <sheetName val="QLo4B-LS"/>
      <sheetName val="Phanthiet"/>
      <sheetName val="Muongnhe"/>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HHVt "/>
      <sheetName val="D1"/>
      <sheetName val="D2"/>
      <sheetName val="D3"/>
      <sheetName val="D4"/>
      <sheetName val="D5"/>
      <sheetName val="D6"/>
      <sheetName val="Tay ninh"/>
      <sheetName val="A.Duc"/>
      <sheetName val="TH"/>
      <sheetName val="TH2003"/>
      <sheetName val="GVL"/>
      <sheetName val="giai thich"/>
      <sheetName val="Heso"/>
      <sheetName val="CTDG"/>
      <sheetName val="DT - Ro"/>
      <sheetName val="TH - Ro "/>
      <sheetName val="GDT - Ro"/>
      <sheetName val="DT - TB"/>
      <sheetName val="TH - TB"/>
      <sheetName val="GDT - TB"/>
      <sheetName val="DT - NT"/>
      <sheetName val="TH - NT"/>
      <sheetName val="GDT - NT"/>
      <sheetName val="THGT"/>
      <sheetName val="socai2003-6tc"/>
      <sheetName val="SCT Cong trinh"/>
      <sheetName val="06-2003 (2)"/>
      <sheetName val="CDPS 6tc"/>
      <sheetName val="SCT Nha thau"/>
      <sheetName val="socai2003 (6tc)dp"/>
      <sheetName val="socai2003 (6tc)"/>
      <sheetName val="CDPS 6tc (2)"/>
      <sheetName val="20000000"/>
      <sheetName val="Thau"/>
      <sheetName val="CT-BT"/>
      <sheetName val="Xa"/>
      <sheetName val="TH du toan "/>
      <sheetName val="Du toan "/>
      <sheetName val="C.Tinh"/>
      <sheetName val="TK_cap"/>
      <sheetName val="Sheet10"/>
      <sheetName val="CT 03"/>
      <sheetName val="TH 03"/>
      <sheetName val="Don gia CPM"/>
      <sheetName val="Tong Thieu HD cac CT-2001"/>
      <sheetName val="VL thieu HD - 2001"/>
      <sheetName val="Tong thieu HD cac CT - 2002"/>
      <sheetName val="Lan trai"/>
      <sheetName val="Van chuyen"/>
      <sheetName val="Vchuyen(C)"/>
      <sheetName val="HDong VC"/>
      <sheetName val="ThieuHD nam 2001"/>
      <sheetName val="CPChung"/>
      <sheetName val="Bang TH"/>
      <sheetName val="Tong Chinh"/>
      <sheetName val="000000000000"/>
      <sheetName val="100000000000"/>
      <sheetName val="200000000000"/>
      <sheetName val="300000000000"/>
      <sheetName val="Ctieucnghe(12-03"/>
      <sheetName val="DmdbTVN"/>
      <sheetName val="Hsdancach"/>
      <sheetName val="TanLap"/>
      <sheetName val="CaoThang"/>
      <sheetName val="GiapKhau"/>
      <sheetName val="917"/>
      <sheetName val="CBTT"/>
      <sheetName val="TramKCS"/>
      <sheetName val="Tohop1(LD"/>
      <sheetName val="Tohop2(QL&amp;an"/>
      <sheetName val="ThunhapBQ"/>
      <sheetName val="QDgiao1"/>
      <sheetName val="So sanh"/>
      <sheetName val="NCxdcb"/>
      <sheetName val="BangTH"/>
      <sheetName val="Xaylap "/>
      <sheetName val="Nhan cong"/>
      <sheetName val="Thietbi"/>
      <sheetName val="Diengiai"/>
      <sheetName val="Vanchuyen"/>
      <sheetName val=" KQTH quy hoach 135"/>
      <sheetName val="Bao cao KQTH quy hoach 135"/>
      <sheetName val="Co~g hop 1,5x1,5"/>
      <sheetName val="T03 - 03"/>
      <sheetName val="AncaT03"/>
      <sheetName val="THL T03"/>
      <sheetName val="TTBC T03"/>
      <sheetName val="Luong noi Bo - T3"/>
      <sheetName val="Tong hop - T3"/>
      <sheetName val="Thuong Quy 3"/>
      <sheetName val="LBS"/>
      <sheetName val="Phu cap trach nhiem"/>
      <sheetName val="tmt4"/>
      <sheetName val="t3-01"/>
      <sheetName val="t4-01"/>
      <sheetName val="t5-01"/>
      <sheetName val="t6-01"/>
      <sheetName val="t7-01"/>
      <sheetName val="t8-01"/>
      <sheetName val="t9-01"/>
      <sheetName val="t10-01"/>
      <sheetName val="t11-01"/>
      <sheetName val="t12-"/>
      <sheetName val="t3"/>
      <sheetName val="t4"/>
      <sheetName val="t5"/>
      <sheetName val="t06"/>
      <sheetName val="t07"/>
      <sheetName val="t08"/>
      <sheetName val="t09"/>
      <sheetName val="t11"/>
      <sheetName val="t12"/>
      <sheetName val="0103"/>
      <sheetName val="0203"/>
      <sheetName val="th-nop"/>
      <sheetName val="CamPha"/>
      <sheetName val="MongCai"/>
      <sheetName val="30000000"/>
      <sheetName val="40000000"/>
      <sheetName val="50000000"/>
      <sheetName val="60000000"/>
      <sheetName val="70000000"/>
      <sheetName val="L-THANG03"/>
      <sheetName val="L-THANG04"/>
      <sheetName val="luongthuong"/>
      <sheetName val="tkcb-cnv"/>
      <sheetName val="KETQUAHOC"/>
      <sheetName val="KHACHSAN"/>
      <sheetName val="THANHTOAN"/>
      <sheetName val="BC-BANHANG"/>
      <sheetName val="DOANH SO"/>
      <sheetName val="BD-SINH VIEN"/>
      <sheetName val="luongsanpham"/>
      <sheetName val="TUYENSINH02"/>
      <sheetName val="cuocphi"/>
      <sheetName val="banhang"/>
      <sheetName val="bh-thang4"/>
      <sheetName val="BC TH CK (2)"/>
      <sheetName val="BC TH CK"/>
      <sheetName val="BC6tT19 food"/>
      <sheetName val="BC6tT19"/>
      <sheetName val="BC6tT18"/>
      <sheetName val="BC6tT18 - Food"/>
      <sheetName val="CTTH"/>
      <sheetName val="BC6tT17"/>
      <sheetName val="BCCK 4"/>
      <sheetName val="BCFood- T16"/>
      <sheetName val="BC6tT16"/>
      <sheetName val="BCFood- T15"/>
      <sheetName val="BC6tT15"/>
      <sheetName val="BCFood- T14"/>
      <sheetName val="BC6tT14"/>
      <sheetName val="BCFood- T13"/>
      <sheetName val="BC6tT13"/>
      <sheetName val="THCK3"/>
      <sheetName val="BC6tT12"/>
      <sheetName val="BC6tT11"/>
      <sheetName val="BC6tT10"/>
      <sheetName val="BC6tT9"/>
      <sheetName val="TH CK2"/>
      <sheetName val="BC6tT8"/>
      <sheetName val="BC6tT7"/>
      <sheetName val="BC6tT5"/>
      <sheetName val="BC6tT52 (3)"/>
      <sheetName val="BCTH"/>
      <sheetName val="BC6tT4"/>
      <sheetName val="BC6tT3"/>
      <sheetName val="BC6tT2"/>
      <sheetName val="BC6tT1"/>
      <sheetName val="BC6tT52 (2)"/>
      <sheetName val="BC6tT52"/>
      <sheetName val="BC6tT51"/>
      <sheetName val="BC6tT50"/>
      <sheetName val="BC6tT49"/>
      <sheetName val="TCK 12"/>
      <sheetName val="BC6tT48"/>
      <sheetName val="BC6tT47"/>
      <sheetName val="BC6tT46"/>
      <sheetName val="BC6tT45"/>
      <sheetName val="Tong CK"/>
      <sheetName val="BC6tT44"/>
      <sheetName val="BC6tT43"/>
      <sheetName val="BC6t"/>
      <sheetName val="T42"/>
      <sheetName val="T41"/>
      <sheetName val="T40"/>
      <sheetName val="[IBASE2.XLSѝTNHNoi"/>
      <sheetName val="Thi_sinh"/>
      <sheetName val="Luong"/>
      <sheetName val="HethongDebai"/>
      <sheetName val="TH131"/>
      <sheetName val="TH155&amp;156"/>
      <sheetName val="TH152"/>
      <sheetName val="TH153"/>
      <sheetName val="TH331"/>
      <sheetName val="KhoDL"/>
      <sheetName val="THSPHH"/>
      <sheetName val="THVL"/>
      <sheetName val="Chamcong"/>
      <sheetName val="DMTK"/>
      <sheetName val="DMKH"/>
      <sheetName val="DMNB"/>
      <sheetName val="DMNV"/>
      <sheetName val="Bia1"/>
      <sheetName val="Bia"/>
      <sheetName val="THTBO"/>
      <sheetName val="XLAP"/>
      <sheetName val="th22"/>
      <sheetName val="CT22"/>
      <sheetName val="MuaVL_DZ"/>
      <sheetName val="LD&amp;TNTB"/>
      <sheetName val="TH_TBA"/>
      <sheetName val="MuaVL_bu"/>
      <sheetName val="MuaVL_TBA"/>
      <sheetName val="TBi"/>
      <sheetName val="XL_TN"/>
      <sheetName val="TN"/>
      <sheetName val="lietke_TBA"/>
      <sheetName val="lietke_DZ"/>
      <sheetName val="vc_Bocdo"/>
      <sheetName val="m3"/>
      <sheetName val="TK_TD"/>
      <sheetName val="Cap_dat"/>
      <sheetName val="TK _TK"/>
      <sheetName val="Cuoc89"/>
      <sheetName val="BT1"/>
      <sheetName val="BT2"/>
      <sheetName val="BT3"/>
      <sheetName val="BT4"/>
      <sheetName val="BT5"/>
      <sheetName val="BT6"/>
      <sheetName val="BT7"/>
      <sheetName val="bt08"/>
      <sheetName val="bt9"/>
      <sheetName val="BT10"/>
      <sheetName val="bt11"/>
      <sheetName val="BT12"/>
      <sheetName val="BT13"/>
      <sheetName val="BT14"/>
      <sheetName val="bt15"/>
      <sheetName val="BT16"/>
      <sheetName val="BT18"/>
      <sheetName val="Heso 3-2004 (3)"/>
      <sheetName val="Luong (2)"/>
      <sheetName val="heso T3"/>
      <sheetName val="heso T4"/>
      <sheetName val="heso T5"/>
      <sheetName val="Heso T6"/>
      <sheetName val="Heso T7"/>
      <sheetName val="Heso T8"/>
      <sheetName val="Heso T9"/>
      <sheetName val="Heso 2-2004"/>
      <sheetName val="Heso 3-2004"/>
      <sheetName val="Baocao"/>
      <sheetName val="Heso 3-2004 (2)"/>
      <sheetName val="IBASE2"/>
    </sheetNames>
    <definedNames>
      <definedName name="NToS"/>
    </defined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refreshError="1"/>
      <sheetData sheetId="294" refreshError="1"/>
      <sheetData sheetId="295" refreshError="1"/>
      <sheetData sheetId="296" refreshError="1"/>
      <sheetData sheetId="297" refreshError="1"/>
      <sheetData sheetId="298" refreshError="1"/>
      <sheetData sheetId="299"/>
      <sheetData sheetId="300"/>
      <sheetData sheetId="301"/>
      <sheetData sheetId="302"/>
      <sheetData sheetId="303"/>
      <sheetData sheetId="304"/>
      <sheetData sheetId="305" refreshError="1"/>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refreshError="1"/>
      <sheetData sheetId="353" refreshError="1"/>
      <sheetData sheetId="354" refreshError="1"/>
      <sheetData sheetId="355" refreshError="1"/>
      <sheetData sheetId="356" refreshError="1"/>
      <sheetData sheetId="357" refreshError="1"/>
      <sheetData sheetId="358" refreshError="1"/>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refreshError="1"/>
      <sheetData sheetId="500"/>
      <sheetData sheetId="50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M0B"/>
      <sheetName val="BM0A"/>
      <sheetName val="REQ PAGE CABLE"/>
      <sheetName val="STAHL (2)"/>
      <sheetName val="IBASE"/>
    </sheetNames>
    <sheetDataSet>
      <sheetData sheetId="0" refreshError="1"/>
      <sheetData sheetId="1" refreshError="1"/>
      <sheetData sheetId="2" refreshError="1"/>
      <sheetData sheetId="3" refreshError="1"/>
      <sheetData sheetId="4"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1p"/>
      <sheetName val="ppht"/>
      <sheetName val="tong"/>
      <sheetName val="XL4Poppy"/>
      <sheetName val="ESTI."/>
      <sheetName val="DI-ESTI"/>
    </sheetNames>
    <sheetDataSet>
      <sheetData sheetId="0"/>
      <sheetData sheetId="1"/>
      <sheetData sheetId="2"/>
      <sheetData sheetId="3"/>
      <sheetData sheetId="4" refreshError="1"/>
      <sheetData sheetId="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
      <sheetName val="T2"/>
      <sheetName val="T3"/>
      <sheetName val="T4"/>
      <sheetName val="T5"/>
      <sheetName val="T6"/>
      <sheetName val="T7"/>
      <sheetName val="T8"/>
      <sheetName val="T9"/>
      <sheetName val="T10"/>
      <sheetName val="T11"/>
      <sheetName val="T12"/>
      <sheetName val="SUM 2002"/>
      <sheetName val="SUM SP"/>
      <sheetName val="SUM KHAC"/>
      <sheetName val="pph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VL-NC-TT1p"/>
      <sheetName val="CHITIET VL-NC (2)"/>
      <sheetName val="DON GIA"/>
      <sheetName val="TONGKE3p"/>
      <sheetName val="TONGKE1p"/>
      <sheetName val="t-h TT1P (2)"/>
      <sheetName val="TDTKP (2)"/>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QHDKD (2)"/>
      <sheetName val="Sheet2 (2)"/>
      <sheetName val="CDPS-1"/>
      <sheetName val="CDPS-2"/>
      <sheetName val="CDPS"/>
      <sheetName val="CDKT"/>
      <sheetName val="Sheet 1"/>
      <sheetName val="TMBCTC"/>
      <sheetName val="Sheet1"/>
      <sheetName val="Sheet2"/>
      <sheetName val="KQHDKD"/>
      <sheetName val="CHITIET VL-NC-TT1p"/>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heetName val="TH (2)"/>
      <sheetName val="TH (3)"/>
      <sheetName val="TH (4)"/>
      <sheetName val="CONST EQ"/>
      <sheetName val="DIREC-&quot;X&quot;"/>
      <sheetName val="INDIRECT-&quot;Y&quot; "/>
      <sheetName val="att-v"/>
      <sheetName val="att-w"/>
      <sheetName val="XL4Poppy"/>
      <sheetName val="KH-Q1,Q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TKP"/>
      <sheetName val="DK-KH"/>
      <sheetName val="tong "/>
    </sheetNames>
    <sheetDataSet>
      <sheetData sheetId="0">
        <row r="46">
          <cell r="D46">
            <v>102178908.57728347</v>
          </cell>
        </row>
      </sheetData>
      <sheetData sheetId="1">
        <row r="9">
          <cell r="F9">
            <v>283455000</v>
          </cell>
        </row>
      </sheetData>
      <sheetData sheetId="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LHT"/>
      <sheetName val="THKP"/>
      <sheetName val="KL XL2000"/>
      <sheetName val="KLXL2001"/>
      <sheetName val="THKP2001"/>
      <sheetName val="KLphanbo"/>
      <sheetName val="Chiet tinh"/>
      <sheetName val="XL4Poppy"/>
      <sheetName val="Van chuyen"/>
      <sheetName val="THKP (2)"/>
      <sheetName val="T.Bi"/>
      <sheetName val="Thiet ke"/>
      <sheetName val="Sheet2"/>
      <sheetName val="Sheet1"/>
      <sheetName val="CT"/>
      <sheetName val="K.luong"/>
      <sheetName val="Sheet4"/>
      <sheetName val="Sheet3"/>
      <sheetName val="TT L2"/>
      <sheetName val="TT L1"/>
      <sheetName val="Thue Ngoai"/>
      <sheetName val="KH"/>
      <sheetName val="DM"/>
      <sheetName val="DD&amp;TV"/>
      <sheetName val="CDSL"/>
      <sheetName val="PTSL"/>
      <sheetName val="THCP"/>
      <sheetName val="VT"/>
      <sheetName val="NL"/>
      <sheetName val="SoSanh"/>
      <sheetName val="QTVT"/>
      <sheetName val="QTNC"/>
      <sheetName val="PIPE-03E"/>
      <sheetName val="BC_KKTSCD"/>
      <sheetName val="Chitiet"/>
      <sheetName val="Sheet2 (2)"/>
      <sheetName val="Mau_BC_KKTSCD"/>
      <sheetName val="Chi tiet - Dv lap"/>
      <sheetName val="TH KHTC"/>
      <sheetName val="000"/>
      <sheetName val="00000000"/>
      <sheetName val="Dong Dau"/>
      <sheetName val="Dong Dau (2)"/>
      <sheetName val="Sau dong"/>
      <sheetName val="Ma xa"/>
      <sheetName val="My dinh"/>
      <sheetName val="Tong cong"/>
      <sheetName val="Sheet5"/>
      <sheetName val="MD"/>
      <sheetName val="ND"/>
      <sheetName val="CONG"/>
      <sheetName val="DGCT"/>
      <sheetName val="KH 2003 (moi max)"/>
      <sheetName val="Chart2"/>
      <sheetName val="Chart1"/>
      <sheetName val="Sheet6"/>
      <sheetName val="Sheet7"/>
      <sheetName val="Sheet8"/>
      <sheetName val="Sheet9"/>
      <sheetName val="Sheet10"/>
      <sheetName val="Sheet11"/>
      <sheetName val="Sheet12"/>
      <sheetName val="LUAN CHUYEN"/>
      <sheetName val="KE QUY"/>
      <sheetName val="CPC"/>
      <sheetName val="LUONGGIAN TIEP"/>
      <sheetName val="CLUONG"/>
      <sheetName val="VAY VON"/>
      <sheetName val="O.THAO"/>
      <sheetName val="Q.TRUNG"/>
      <sheetName val="THUY"/>
      <sheetName val="Y.THANH"/>
      <sheetName val="621"/>
      <sheetName val="333"/>
      <sheetName val="627"/>
      <sheetName val="TTLUONG"/>
      <sheetName val="Interim payment"/>
      <sheetName val="Letter"/>
      <sheetName val="Bid Sum"/>
      <sheetName val="Item B"/>
      <sheetName val="Dg A"/>
      <sheetName val="Dg B&amp;C"/>
      <sheetName val="Rates&amp;Prices"/>
      <sheetName val="Material at site"/>
      <sheetName val="BCC (2)"/>
      <sheetName val="Bao cao"/>
      <sheetName val="Bao cao 2"/>
      <sheetName val="BC3"/>
      <sheetName val="THKL"/>
      <sheetName val="Khoi luong"/>
      <sheetName val="Khoi luong mat"/>
      <sheetName val="Bang ke"/>
      <sheetName val="KLCL"/>
      <sheetName val="T.HopKL"/>
      <sheetName val="S.Luong"/>
      <sheetName val="PTCP2"/>
      <sheetName val="CPBVTC2"/>
      <sheetName val="D.Dap"/>
      <sheetName val="Q.Toan"/>
      <sheetName val="NCong"/>
      <sheetName val="Phan tich chi phi"/>
      <sheetName val="Chi phi nen theo BVTC"/>
      <sheetName val="CPTBVTC3"/>
      <sheetName val="nhan cong phu"/>
      <sheetName val="nhan cong Hung"/>
      <sheetName val="Nhan cong"/>
      <sheetName val="CCD2"/>
      <sheetName val="BCC"/>
      <sheetName val="Doi2"/>
      <sheetName val="Khoi luong nen theo BVTC"/>
      <sheetName val="116(300)"/>
      <sheetName val="116(200)"/>
      <sheetName val="116(150)"/>
      <sheetName val="1"/>
      <sheetName val="Gia VL"/>
      <sheetName val="Bang gia ca may"/>
      <sheetName val="Bang luong CB"/>
      <sheetName val="Bang P.tich CT"/>
      <sheetName val="D.toan chi tiet"/>
      <sheetName val="Bang TH Dtoan"/>
      <sheetName val="XXXXXXXX"/>
      <sheetName val="VL"/>
      <sheetName val="CTXD"/>
      <sheetName val=".."/>
      <sheetName val="CTDN"/>
      <sheetName val="san vuon"/>
      <sheetName val="khu phu tro"/>
      <sheetName val="TH"/>
      <sheetName val="Phu luc"/>
      <sheetName val="Gia trÞ"/>
      <sheetName val="372+132-181"/>
      <sheetName val="372+00-025-T"/>
      <sheetName val="371+920-1000-T"/>
      <sheetName val="371-340-386"/>
      <sheetName val="371+036-175"/>
      <sheetName val="371+920-1000-P"/>
      <sheetName val="371+650-800"/>
      <sheetName val="371+340-386"/>
      <sheetName val="371+00-150"/>
      <sheetName val="370+625-720"/>
      <sheetName val="370+402-550"/>
      <sheetName val="370+227-300"/>
      <sheetName val="370+00-10"/>
      <sheetName val="370+933-1000"/>
      <sheetName val="370+421-550"/>
      <sheetName val="370+246-280"/>
      <sheetName val="370+135-160"/>
      <sheetName val="369+700-730"/>
      <sheetName val="369+592-700"/>
      <sheetName val="369+400-542"/>
      <sheetName val="369+940-008"/>
      <sheetName val="369+800-908"/>
      <sheetName val="369+606-722"/>
      <sheetName val="369+411-526"/>
      <sheetName val="368+517-580"/>
      <sheetName val="368+822-900"/>
      <sheetName val="368+530-687"/>
      <sheetName val="368+00-25"/>
      <sheetName val="369+"/>
      <sheetName val="AC PC"/>
      <sheetName val="LT"/>
      <sheetName val="LP"/>
      <sheetName val="Dao-P"/>
      <sheetName val="AC66-436"/>
      <sheetName val="Dao-T"/>
      <sheetName val="26+180-400.2"/>
      <sheetName val="26+180.Sub1"/>
      <sheetName val="26+180.Sub4"/>
      <sheetName val="26+180-400.5(k95)"/>
      <sheetName val="26+400-620.3(k95)"/>
      <sheetName val="26+400-640.1(k95)"/>
      <sheetName val="26+960-27+150.9"/>
      <sheetName val="26+960-27+150.10"/>
      <sheetName val="26+960-27+150.11"/>
      <sheetName val="26+960-27+150.12"/>
      <sheetName val="26+960-27+150.5(k95)"/>
      <sheetName val="26+960-27+150.4(k95)"/>
      <sheetName val="26+960-27+150.1(k95)"/>
      <sheetName val="27+500-700.5(k95)"/>
      <sheetName val="27+500-700.4(k95)"/>
      <sheetName val="27+500-700.3(k95)"/>
      <sheetName val="27+500-700.1(k95)"/>
      <sheetName val="27+740-920.3(k95)"/>
      <sheetName val="27+740-920.21"/>
      <sheetName val="27+920-28+040.6,7"/>
      <sheetName val="27+920-28+040,8,9"/>
      <sheetName val="27+920-28+040.10"/>
      <sheetName val="27+920-28+040,11"/>
      <sheetName val="27+920-28+160.Su3"/>
      <sheetName val="28+160-28+420,17Top"/>
      <sheetName val="28+160-28+420.5K95"/>
      <sheetName val="28+430-657.7"/>
      <sheetName val="Km28+430-657.8"/>
      <sheetName val="28+430-657.9"/>
      <sheetName val="28+430-667.10"/>
      <sheetName val="28+430-657.11"/>
      <sheetName val="28+430-657.4k95"/>
      <sheetName val="28+500-657.18"/>
      <sheetName val="28+520-657.19"/>
      <sheetName val="be tong"/>
      <sheetName val="Thep"/>
      <sheetName val="Tong hop thep"/>
      <sheetName val="Thuyet minh"/>
      <sheetName val="CQ-HQ"/>
      <sheetName val="KH12"/>
      <sheetName val="CN12"/>
      <sheetName val="HD12"/>
      <sheetName val="KH1"/>
      <sheetName val="Bang VL"/>
      <sheetName val="VL(No V-c)"/>
      <sheetName val="He so"/>
      <sheetName val="PL Vua"/>
      <sheetName val="Chitieu-dam cac loai"/>
      <sheetName val="DG Dam"/>
      <sheetName val="DG chung"/>
      <sheetName val="DGdg"/>
      <sheetName val="VL-dac chung"/>
      <sheetName val="CocKN1m"/>
      <sheetName val="Coc40x40cm"/>
      <sheetName val="CT 1md &amp; dau cong"/>
      <sheetName val="Tong hop"/>
      <sheetName val="CT cong"/>
      <sheetName val="dg cong"/>
      <sheetName val="CT Duong"/>
      <sheetName val="Bia"/>
      <sheetName val="D.gia"/>
      <sheetName val="T.hop"/>
      <sheetName val="Khoan"/>
      <sheetName val="CtP.tro"/>
      <sheetName val="Nha moi"/>
      <sheetName val="NamBanThach"/>
      <sheetName val="KhoanDuong"/>
      <sheetName val="DeNghiDuong"/>
      <sheetName val="TT-BDH-B1"/>
      <sheetName val="TT-T.Tron So 2"/>
      <sheetName val="TT-Doi6-Dot-1"/>
      <sheetName val="ChietTinh"/>
      <sheetName val="Ct.Dam "/>
      <sheetName val="Ct.Duoi"/>
      <sheetName val="Ct.Tren"/>
      <sheetName val="CtVKdam"/>
      <sheetName val="asphal"/>
      <sheetName val="Gvua"/>
      <sheetName val="D.giaMay"/>
      <sheetName val="10000000"/>
      <sheetName val="Congty"/>
      <sheetName val="VPPN"/>
      <sheetName val="XN74"/>
      <sheetName val="XN54"/>
      <sheetName val="XN33"/>
      <sheetName val="NK96"/>
      <sheetName val="XL4Test5"/>
      <sheetName val="THCT"/>
      <sheetName val="cap cho cac DT"/>
      <sheetName val="Ung - hoan"/>
      <sheetName val="CP may"/>
      <sheetName val="SS"/>
      <sheetName val="NVL"/>
      <sheetName val="Sheet17"/>
      <sheetName val="DS them luong qui 4-2002"/>
      <sheetName val="Phuc loi 2-9-02"/>
      <sheetName val="PCLB-2002"/>
      <sheetName val="Thuong nhan dip 21-12-02"/>
      <sheetName val="Thuong dip nhan danh hieu AHL§"/>
      <sheetName val="Thang luong thu 13 nam 2002"/>
      <sheetName val="Luong SX# dip Tet Qui Mui(dong)"/>
      <sheetName val="Sheet13"/>
      <sheetName val="Sheet14"/>
      <sheetName val="Sheet15"/>
      <sheetName val="Sheet16"/>
      <sheetName val="dutoan1"/>
      <sheetName val="Anhtoan"/>
      <sheetName val="dutoan2"/>
      <sheetName val="vat tu"/>
      <sheetName val="PTCT"/>
      <sheetName val="CDghino"/>
      <sheetName val="Tonghop"/>
      <sheetName val="TH (T1-6)"/>
      <sheetName val="ThueTB"/>
      <sheetName val="SCD5"/>
      <sheetName val=" NL"/>
      <sheetName val="CPVL-CPM"/>
      <sheetName val="PTVL"/>
      <sheetName val="CD1"/>
      <sheetName val=" NL (2)"/>
      <sheetName val="CDTHCT"/>
      <sheetName val="CDTHCT (3)"/>
      <sheetName val="binh do"/>
      <sheetName val="cot lieu"/>
      <sheetName val="van khuon"/>
      <sheetName val="CT BT"/>
      <sheetName val="lay mau"/>
      <sheetName val="mat ngoai goi"/>
      <sheetName val="coc tram-bt"/>
      <sheetName val="TSCD"/>
      <sheetName val="C.TIEU"/>
      <sheetName val="CPNLTT"/>
      <sheetName val="T.Luong"/>
      <sheetName val="CPSX"/>
      <sheetName val="NCTT"/>
      <sheetName val="QLDN"/>
      <sheetName val="641"/>
      <sheetName val="642"/>
      <sheetName val="T.HAO"/>
      <sheetName val="DT TUYEN"/>
      <sheetName val="DT GIA"/>
      <sheetName val="KHDT"/>
      <sheetName val="KHDT (2)"/>
      <sheetName val="SX-TT"/>
      <sheetName val="CL "/>
      <sheetName val="VTu"/>
      <sheetName val="LDTL"/>
      <sheetName val="KHao"/>
      <sheetName val="LNKD"/>
      <sheetName val="SK"/>
      <sheetName val="TNo"/>
      <sheetName val="CTTH"/>
      <sheetName val="VON"/>
      <sheetName val="VLD"/>
      <sheetName val="KQ (2)"/>
      <sheetName val="Quang Tri"/>
      <sheetName val="TTHue"/>
      <sheetName val="Da Nang"/>
      <sheetName val="Quang Nam"/>
      <sheetName val="Quang Ngai"/>
      <sheetName val="TH DH-QN"/>
      <sheetName val="KP HD"/>
      <sheetName val="DB HD"/>
      <sheetName val="Thep "/>
      <sheetName val="Chi tiet Khoi luong"/>
      <sheetName val="TH khoi luong"/>
      <sheetName val="Chiet tinh vat lieu "/>
      <sheetName val="TH KL VL"/>
      <sheetName val="CT xa"/>
      <sheetName val="TLGC"/>
      <sheetName val="BL"/>
      <sheetName val="Quyet toan"/>
      <sheetName val="Thu hoi"/>
      <sheetName val="Lai vay"/>
      <sheetName val="Tien vay"/>
      <sheetName val="Cong no"/>
      <sheetName val="Cop pha"/>
      <sheetName val="20000000"/>
      <sheetName val="KL Tram Cty"/>
      <sheetName val="Gam may Cty"/>
      <sheetName val="KL tram KH"/>
      <sheetName val="Gam may KH"/>
      <sheetName val="Cach dien"/>
      <sheetName val="Mang tai"/>
      <sheetName val="KL DDK"/>
      <sheetName val="Mang tai DDK"/>
      <sheetName val="KL DDK0,4"/>
      <sheetName val="TT Ky thuat"/>
      <sheetName val="CT moi"/>
      <sheetName val="Tu dien"/>
      <sheetName val="May cat"/>
      <sheetName val="Dao Cly"/>
      <sheetName val="Dao Ptai"/>
      <sheetName val="Tu RMU"/>
      <sheetName val="C.set"/>
      <sheetName val="SI"/>
      <sheetName val="Sco Cap"/>
      <sheetName val="Sco TB"/>
      <sheetName val="TN tram"/>
      <sheetName val="TN C.set"/>
      <sheetName val="TN TD DDay"/>
      <sheetName val="Phan chung"/>
      <sheetName val="tc"/>
      <sheetName val="TDT"/>
      <sheetName val="xl"/>
      <sheetName val="NN"/>
      <sheetName val="Tralaivay"/>
      <sheetName val="TBTN"/>
      <sheetName val="CPTV"/>
      <sheetName val="PCCHAY"/>
      <sheetName val="dtks"/>
      <sheetName val="DTHH"/>
      <sheetName val="Bang1"/>
      <sheetName val="TAI TRONG"/>
      <sheetName val="NOI LUC"/>
      <sheetName val="TINH DUYET THTT CHINH"/>
      <sheetName val="TDUYET THTT PHU"/>
      <sheetName val="TINH DAO DONG VA DO VONG"/>
      <sheetName val="TINH NEO"/>
      <sheetName val="tong hop thanh toan thue"/>
      <sheetName val="bang ke nop thue"/>
      <sheetName val="Tonh hop chi phi"/>
      <sheetName val="BK chi phi"/>
      <sheetName val="KTra DS va thue GTGT"/>
      <sheetName val="Kiãøm tra DS thue GTGT"/>
      <sheetName val="XUAT(gia von)"/>
      <sheetName val="nhap"/>
      <sheetName val="Xuat (gia ban)"/>
      <sheetName val="Dchinh TH N-X-T"/>
      <sheetName val="Tong hop N-X-T"/>
      <sheetName val="thue TH"/>
      <sheetName val="tong hop 2001"/>
      <sheetName val="qUYET TOAN THUE"/>
      <sheetName val="N-X-T=L"/>
      <sheetName val="KM"/>
      <sheetName val="KHOANMUC"/>
      <sheetName val="CPQL"/>
      <sheetName val="SANLUONG"/>
      <sheetName val="SSCP-SL"/>
      <sheetName val="KQKD"/>
      <sheetName val="CDSL (2)"/>
      <sheetName val="00000001"/>
      <sheetName val="00000002"/>
      <sheetName val="00000003"/>
      <sheetName val="00000004"/>
      <sheetName val="thkl (2)"/>
      <sheetName val="kht8"/>
      <sheetName val="long tec"/>
      <sheetName val="nlongt"/>
      <sheetName val="tuanb"/>
      <sheetName val="ntuanb"/>
      <sheetName val="nbinh"/>
      <sheetName val="nque"/>
      <sheetName val="ntien"/>
      <sheetName val="ntuanH"/>
      <sheetName val="nmuoi"/>
      <sheetName val="nnghia"/>
      <sheetName val="ntuanM"/>
      <sheetName val="nthi"/>
      <sheetName val="nchung"/>
      <sheetName val="nanh"/>
      <sheetName val="nthang"/>
      <sheetName val="nnguyen"/>
      <sheetName val="ntuc"/>
      <sheetName val="nngan"/>
      <sheetName val="nloi"/>
      <sheetName val="nphuock"/>
      <sheetName val="nphuoch"/>
      <sheetName val="nsonpd"/>
      <sheetName val="nphuock04"/>
      <sheetName val="nphuoch04"/>
      <sheetName val="nphuocpd04"/>
      <sheetName val="nphuocd04"/>
      <sheetName val="nphuoctr04"/>
      <sheetName val="nphuocb04"/>
      <sheetName val="phong"/>
      <sheetName val="Km0-Km1"/>
      <sheetName val="Km1-Km2"/>
      <sheetName val="BU CTPH"/>
      <sheetName val="CTPH"/>
      <sheetName val="BU tran3+360.22"/>
      <sheetName val="Tran3+360.22"/>
      <sheetName val="BU tran2+386.4"/>
      <sheetName val="Tran2+386.4"/>
      <sheetName val="Bu4-5"/>
      <sheetName val="DTcong 4-5"/>
      <sheetName val="BU3-4"/>
      <sheetName val="dtcong3-4"/>
      <sheetName val="bu2-3"/>
      <sheetName val="dtcong2-3"/>
      <sheetName val="Bu 1-2"/>
      <sheetName val="dtcong1-2"/>
      <sheetName val="bu0-1"/>
      <sheetName val="dtcong0-1"/>
      <sheetName val="KLc1"/>
      <sheetName val="klcong"/>
      <sheetName val="Bu 12-13"/>
      <sheetName val="DTcong 12-13"/>
      <sheetName val="BU13-13+"/>
      <sheetName val="DT cong13-13+"/>
      <sheetName val="BU- nhanh"/>
      <sheetName val="Bunh1-2"/>
      <sheetName val="dtcong nh1-2"/>
      <sheetName val="BUnh0-1"/>
      <sheetName val="dtcong nh0-1"/>
      <sheetName val="BU5-6"/>
      <sheetName val="DTcong5-6"/>
      <sheetName val="BU6-7"/>
      <sheetName val="DTcong6-7"/>
      <sheetName val="BU7-8"/>
      <sheetName val="DTcong7-8"/>
      <sheetName val="BU8-9"/>
      <sheetName val="DTcong8-9"/>
      <sheetName val="BU9-10"/>
      <sheetName val="DTcong9-10"/>
      <sheetName val="BU10-11"/>
      <sheetName val="DTcong10-11"/>
      <sheetName val="BU 11-12"/>
      <sheetName val="DTcong 11-12"/>
      <sheetName val="Mnh1-2+80"/>
      <sheetName val="Pr- CC"/>
      <sheetName val="Nnh1-2+80"/>
      <sheetName val="Mnh0-1"/>
      <sheetName val="Nnh0-1"/>
      <sheetName val="MD13-13+334"/>
      <sheetName val="ND13-13+334"/>
      <sheetName val="BU-TK"/>
      <sheetName val="MD12-13"/>
      <sheetName val="ND12-13"/>
      <sheetName val="MD11-12"/>
      <sheetName val="ND11-12"/>
      <sheetName val="MD10-11"/>
      <sheetName val="ND10-11"/>
      <sheetName val="MD9-10"/>
      <sheetName val="ND9-10"/>
      <sheetName val="MD8-9"/>
      <sheetName val="ND8-9"/>
      <sheetName val="MD7-8"/>
      <sheetName val="ND7-8"/>
      <sheetName val="MD6-7"/>
      <sheetName val="ND6-7"/>
      <sheetName val="MD5-6"/>
      <sheetName val="ND5-6"/>
      <sheetName val="MD4-5"/>
      <sheetName val="ND4-5"/>
      <sheetName val="MD 3-4"/>
      <sheetName val="ND 3-4"/>
      <sheetName val="MD2-3"/>
      <sheetName val="ND2-3"/>
      <sheetName val="MD 1-2"/>
      <sheetName val="ND 1-2"/>
      <sheetName val="MD 0-1"/>
      <sheetName val="ND 0-1"/>
      <sheetName val="km11-12"/>
      <sheetName val="km10-11"/>
      <sheetName val="KLN"/>
      <sheetName val="KL tong"/>
      <sheetName val="DT"/>
      <sheetName val="THND"/>
      <sheetName val="THMD"/>
      <sheetName val="Phtro1"/>
      <sheetName val="DTKS1"/>
      <sheetName val="CT1m"/>
      <sheetName val="cd viaK0-T6"/>
      <sheetName val="cdvia T6-Tc24"/>
      <sheetName val="cdvia Tc24-T46"/>
      <sheetName val="cdbtnL2ko-k0+361"/>
      <sheetName val="cd btnL2k0+361-T19"/>
      <sheetName val="01"/>
      <sheetName val="02"/>
      <sheetName val="03"/>
      <sheetName val="04"/>
      <sheetName val="05"/>
      <sheetName val="Sheet18"/>
      <sheetName val="Sheet19"/>
      <sheetName val="Sheet20"/>
      <sheetName val="Phu luc HD"/>
      <sheetName val="Gia du thau"/>
      <sheetName val="PTDG"/>
      <sheetName val="Ca xe"/>
      <sheetName val="TH du toan "/>
      <sheetName val="Du toan "/>
      <sheetName val="C.Tinh"/>
      <sheetName val="TK_cap"/>
      <sheetName val="Co quan TCT"/>
      <sheetName val="BOT"/>
      <sheetName val="BOT (PA chon)"/>
      <sheetName val="Yaly &amp; Ri Ninh"/>
      <sheetName val="Thuy dien Na Loi"/>
      <sheetName val="bang so sanh tong hop"/>
      <sheetName val="bang so sanh tong hop (ty le)"/>
      <sheetName val="thu nhap binh quan (2)"/>
      <sheetName val="dang huong"/>
      <sheetName val="phuong an 1"/>
      <sheetName val="phuong an 1 (2)"/>
      <sheetName val="phuong an2"/>
      <sheetName val="tong hop BQ"/>
      <sheetName val="Binhquan3"/>
      <sheetName val="tong hop BQ-1"/>
      <sheetName val="phuong an chon"/>
      <sheetName val="bang so sanh tong hop ( PA chon"/>
      <sheetName val="dang ap dung"/>
      <sheetName val="bang tong hop (dang huong)"/>
      <sheetName val="phan tich DG"/>
      <sheetName val="gia vat lieu"/>
      <sheetName val="gia xe may"/>
      <sheetName val="gia nhan cong"/>
      <sheetName val="9"/>
      <sheetName val="10"/>
      <sheetName val="cong bien t10"/>
      <sheetName val="luong t9 "/>
      <sheetName val="bb t9"/>
      <sheetName val="XETT10-03"/>
      <sheetName val="bxet"/>
      <sheetName val="TM"/>
      <sheetName val="BU-gian"/>
      <sheetName val="Bu-Ha"/>
      <sheetName val="PTVT"/>
      <sheetName val="Gia DAN"/>
      <sheetName val="Dan"/>
      <sheetName val="Cuoc"/>
      <sheetName val="Bugia"/>
      <sheetName val="KL57"/>
      <sheetName val="Caodo"/>
      <sheetName val="Dat"/>
      <sheetName val="KL-CTTK"/>
      <sheetName val="BTH"/>
      <sheetName val="C45A-BH"/>
      <sheetName val="C46A-BH"/>
      <sheetName val="C47A-BH"/>
      <sheetName val="C48A-BH"/>
      <sheetName val="S-53-1"/>
      <sheetName val="NAM 2004"/>
      <sheetName val="sent to"/>
      <sheetName val="CHIT"/>
      <sheetName val="THXH"/>
      <sheetName val="BHXH"/>
      <sheetName val="XE DAU"/>
      <sheetName val="XE XANG"/>
      <sheetName val="cong Q2"/>
      <sheetName val="T.U luong Q1"/>
      <sheetName val="T.U luong Q2"/>
      <sheetName val="T.U luong Q3"/>
      <sheetName val="KL VL"/>
      <sheetName val="KHCTiet"/>
      <sheetName val="QT 9-6"/>
      <sheetName val="Thuong luu HB"/>
      <sheetName val="QT03"/>
      <sheetName val="QT"/>
      <sheetName val="PTmay"/>
      <sheetName val="KK"/>
      <sheetName val="QT Ky T"/>
      <sheetName val="BCKT"/>
      <sheetName val="bc vt TON BAI"/>
      <sheetName val="XXXXXXX0"/>
      <sheetName val="K249 K98"/>
      <sheetName val="K249 K98 (2)"/>
      <sheetName val="K251 K98"/>
      <sheetName val="K251 SBase"/>
      <sheetName val="K251 AC"/>
      <sheetName val="K252 K98"/>
      <sheetName val="K252 SBase"/>
      <sheetName val="K252 AC"/>
      <sheetName val="K253"/>
      <sheetName val="K253 K98"/>
      <sheetName val="K253 Subbase"/>
      <sheetName val="K253 Base "/>
      <sheetName val="K253 SBase"/>
      <sheetName val="K253 AC"/>
      <sheetName val="K255"/>
      <sheetName val="K255 SBase"/>
      <sheetName val="K259"/>
      <sheetName val="K259 K98"/>
      <sheetName val="K259 Subbase"/>
      <sheetName val="K259 Base "/>
      <sheetName val="K259 AC"/>
      <sheetName val="K260"/>
      <sheetName val="K260 K98"/>
      <sheetName val="K260 Subbase"/>
      <sheetName val="K260 Base"/>
      <sheetName val="K260 AC"/>
      <sheetName val="K261"/>
      <sheetName val="K261 K98"/>
      <sheetName val="K261 Base"/>
      <sheetName val="K261 AC"/>
      <sheetName val="Ke"/>
      <sheetName val="KLTong hop"/>
      <sheetName val="Lan can"/>
      <sheetName val="Ranh doc (2)"/>
      <sheetName val="Ranh doc"/>
      <sheetName val="Coc tieu"/>
      <sheetName val="Bien bao"/>
      <sheetName val="Nan tuyen"/>
      <sheetName val="Lan 1"/>
      <sheetName val="Lan  2"/>
      <sheetName val="Lan 3"/>
      <sheetName val="Gia tri"/>
      <sheetName val="Lan 5"/>
      <sheetName val="THDGK"/>
      <sheetName val="THDGTT"/>
      <sheetName val="Cong hop"/>
      <sheetName val="nt+dd+cl"/>
      <sheetName val="kc+conlaiql"/>
      <sheetName val="kc+clai(107)"/>
      <sheetName val="duong(107)"/>
      <sheetName val="qui1"/>
      <sheetName val="1,3-30,4"/>
      <sheetName val="kldukien"/>
      <sheetName val="kldukien (107)"/>
      <sheetName val="thang4"/>
      <sheetName val="qui1 (2)"/>
      <sheetName val="T1(T1)04"/>
      <sheetName val="THDT"/>
      <sheetName val="DM-Goc"/>
      <sheetName val="Gia-CT"/>
      <sheetName val="PTCP"/>
      <sheetName val="cphoi"/>
      <sheetName val="CDTHU CHI T1"/>
      <sheetName val="THUCHI 2"/>
      <sheetName val="THU CHI3"/>
      <sheetName val="THU CHI 4"/>
      <sheetName val="THU CHI5"/>
      <sheetName val="THU CHI 6"/>
      <sheetName val="TU CHI 7"/>
      <sheetName val="THU CHI9"/>
      <sheetName val="THU CHI 8"/>
      <sheetName val="THU CHI 10"/>
      <sheetName val="THU CHI 11"/>
      <sheetName val="THU CHI 12"/>
      <sheetName val="Thang 12"/>
      <sheetName val="Thang 1"/>
      <sheetName val="moi"/>
      <sheetName val="Thang 12 (2)"/>
      <sheetName val="Thang 01"/>
      <sheetName val="Dc Dau"/>
      <sheetName val=" o to Hien 8"/>
      <sheetName val=" o to Hien9"/>
      <sheetName val=" o to Hien10"/>
      <sheetName val=" o to Hien11"/>
      <sheetName val=" o to Hien12)"/>
      <sheetName val=" o to Hien1"/>
      <sheetName val=" o to Hien2"/>
      <sheetName val=" o to Hien3"/>
      <sheetName val=" o to Hien4"/>
      <sheetName val=" o to Hien5"/>
      <sheetName val=" o to Phong 8"/>
      <sheetName val=" o to Phong9"/>
      <sheetName val=" o to Phong10"/>
      <sheetName val=" o to Phong11"/>
      <sheetName val=" o to Phong12)"/>
      <sheetName val=" o to Phong1"/>
      <sheetName val=" o to Phong2"/>
      <sheetName val=" o to Phong3"/>
      <sheetName val=" o to Phong4"/>
      <sheetName val="dong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efreshError="1"/>
      <sheetData sheetId="54" refreshError="1"/>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IA_XDM"/>
      <sheetName val="Vt TT"/>
      <sheetName val="Tram-Diachat"/>
      <sheetName val="DUYET XDM"/>
      <sheetName val="DUYET XDM (2)"/>
      <sheetName val="DUYET XDM (3)"/>
      <sheetName val="DUYET XDM (4)"/>
      <sheetName val="TDTKP"/>
      <sheetName val="DK-KH"/>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ITIET"/>
      <sheetName val="Chiet tinh dz35"/>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C"/>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Sheet19"/>
      <sheetName val="Sheet20"/>
      <sheetName val="Sheet21"/>
      <sheetName val="Sheet22"/>
      <sheetName val="Sheet23"/>
      <sheetName val="Sheet24"/>
      <sheetName val="Sheet25"/>
      <sheetName val="Sheet26"/>
      <sheetName val="Sheet27"/>
      <sheetName val="Sheet28"/>
      <sheetName val="Sheet29"/>
      <sheetName val="Sheet30"/>
      <sheetName val="Sheet31"/>
      <sheetName val="Sheet32"/>
      <sheetName val="Sheet33"/>
      <sheetName val="Sheet34"/>
      <sheetName val="Sheet35"/>
      <sheetName val="Sheet36"/>
      <sheetName val="Sheet37"/>
      <sheetName val="Sheet38"/>
      <sheetName val="Sheet39"/>
      <sheetName val="Sheet40"/>
      <sheetName val="Sheet41"/>
      <sheetName val="Sheet42"/>
      <sheetName val="Sheet43"/>
      <sheetName val="Sheet44"/>
      <sheetName val="Sheet45"/>
      <sheetName val="Sheet46"/>
      <sheetName val="Sheet47"/>
      <sheetName val="Sheet48"/>
      <sheetName val="Sheet49"/>
      <sheetName val="Sheet50"/>
      <sheetName val="pldt"/>
      <sheetName val="TH"/>
      <sheetName val="VT"/>
      <sheetName val="NC"/>
      <sheetName val="XD"/>
      <sheetName val="XD1"/>
      <sheetName val="TK 8 thang"/>
      <sheetName val="TK 8 thang (doi chieu TCKT)"/>
      <sheetName val="Can doi ca nam"/>
      <sheetName val="So sanh so lieu TCKT"/>
      <sheetName val="Sheet1 (2)"/>
      <sheetName val="XL4Poppy"/>
      <sheetName val="#REF"/>
      <sheetName val="BB THEO PHIEU XUAT KHO"/>
      <sheetName val="BB THUC CAP"/>
      <sheetName val="BBQTKLVT ACAP"/>
      <sheetName val="BBHTVT ACAP"/>
      <sheetName val="LKVL-CK-HT-GD1"/>
      <sheetName val="TONGKE-H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refreshError="1"/>
      <sheetData sheetId="64"/>
      <sheetData sheetId="65"/>
      <sheetData sheetId="66"/>
      <sheetData sheetId="67"/>
      <sheetData sheetId="68" refreshError="1"/>
      <sheetData sheetId="6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P"/>
      <sheetName val="VT"/>
      <sheetName val="NC"/>
      <sheetName val="pldt"/>
      <sheetName val="TH"/>
      <sheetName val="XD"/>
      <sheetName val="XD1"/>
      <sheetName val="Sheet1"/>
      <sheetName val="Sheet6"/>
      <sheetName val="Sheet2"/>
      <sheetName val="Sheet7"/>
      <sheetName val="Sheet4"/>
      <sheetName val="Sheet5"/>
      <sheetName val="Sheet3"/>
      <sheetName val="XL4Poppy"/>
      <sheetName val="(1)TK_ThueGTGT_Thang"/>
      <sheetName val="01"/>
      <sheetName val="02"/>
      <sheetName val="03"/>
      <sheetName val="07"/>
      <sheetName val="08"/>
      <sheetName val="09"/>
      <sheetName val="XL (2)"/>
      <sheetName val="XL"/>
      <sheetName val="XDCB"/>
      <sheetName val="TN"/>
      <sheetName val="PBC"/>
      <sheetName val="PBC (2)"/>
      <sheetName val="BIATK"/>
      <sheetName val="BIADT"/>
      <sheetName val="LAP"/>
      <sheetName val="TONG"/>
      <sheetName val="00000000"/>
      <sheetName val="10000000"/>
      <sheetName val="[DUTOAN.XLS\XD1"/>
      <sheetName val="chitiet154"/>
      <sheetName val="chitiet642"/>
      <sheetName val="Z"/>
      <sheetName val="nhat ky so cai"/>
      <sheetName val="so quy"/>
      <sheetName val="CHITIET3331"/>
      <sheetName val="chitiet3334"/>
      <sheetName val="sochitiet152"/>
      <sheetName val="sochitiet156"/>
      <sheetName val="sochitietbanhang"/>
      <sheetName val="1-GTGT"/>
      <sheetName val="2-GTGT"/>
      <sheetName val="3-GTGT"/>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42"/>
  <sheetViews>
    <sheetView tabSelected="1" topLeftCell="A82" zoomScaleNormal="100" workbookViewId="0">
      <selection activeCell="B142" sqref="B142"/>
    </sheetView>
  </sheetViews>
  <sheetFormatPr defaultRowHeight="15"/>
  <cols>
    <col min="1" max="1" width="7" style="3" bestFit="1" customWidth="1"/>
    <col min="2" max="2" width="55.42578125" style="3" customWidth="1"/>
    <col min="3" max="3" width="5.85546875" style="3" bestFit="1" customWidth="1"/>
    <col min="4" max="4" width="12.140625" style="3" customWidth="1"/>
    <col min="5" max="5" width="3.140625" style="3" customWidth="1"/>
    <col min="6" max="6" width="2.7109375" style="3" customWidth="1"/>
    <col min="7" max="7" width="12.7109375" style="3" customWidth="1"/>
    <col min="8" max="8" width="9.85546875" style="3" bestFit="1" customWidth="1"/>
    <col min="9" max="9" width="9.140625" style="3"/>
    <col min="10" max="10" width="12.7109375" style="3" bestFit="1" customWidth="1"/>
    <col min="11" max="11" width="12.42578125" style="3" bestFit="1" customWidth="1"/>
    <col min="12" max="12" width="12.42578125" style="3" customWidth="1"/>
    <col min="13" max="13" width="12" style="3" customWidth="1"/>
    <col min="14" max="14" width="12.28515625" style="3" bestFit="1" customWidth="1"/>
    <col min="15" max="15" width="11.140625" style="3" customWidth="1"/>
    <col min="16" max="16384" width="9.140625" style="3"/>
  </cols>
  <sheetData>
    <row r="1" spans="1:10" ht="18.75">
      <c r="A1" s="1" t="s">
        <v>0</v>
      </c>
      <c r="B1" s="1"/>
      <c r="C1" s="1"/>
      <c r="D1" s="1"/>
      <c r="E1" s="1"/>
      <c r="F1" s="1"/>
      <c r="G1" s="1"/>
      <c r="H1" s="2"/>
      <c r="I1" s="2"/>
      <c r="J1" s="2"/>
    </row>
    <row r="2" spans="1:10" ht="37.5">
      <c r="A2" s="4" t="s">
        <v>708</v>
      </c>
      <c r="B2" s="5"/>
      <c r="C2" s="5"/>
      <c r="D2" s="5"/>
      <c r="E2" s="5"/>
      <c r="F2" s="5"/>
      <c r="G2" s="5"/>
      <c r="H2" s="2"/>
      <c r="I2" s="2"/>
      <c r="J2" s="2"/>
    </row>
    <row r="3" spans="1:10" ht="19.5" customHeight="1">
      <c r="A3" s="6"/>
      <c r="B3" s="7"/>
      <c r="C3" s="7"/>
      <c r="D3" s="7"/>
      <c r="E3" s="7"/>
      <c r="F3" s="7"/>
      <c r="G3" s="7"/>
      <c r="H3" s="8"/>
      <c r="I3" s="8"/>
      <c r="J3" s="8"/>
    </row>
    <row r="4" spans="1:10" ht="28.5">
      <c r="A4" s="9" t="s">
        <v>1</v>
      </c>
      <c r="B4" s="9" t="s">
        <v>2</v>
      </c>
      <c r="C4" s="9" t="s">
        <v>3</v>
      </c>
      <c r="D4" s="9" t="s">
        <v>4</v>
      </c>
      <c r="E4" s="166" t="s">
        <v>5</v>
      </c>
      <c r="F4" s="166"/>
      <c r="G4" s="9" t="s">
        <v>6</v>
      </c>
      <c r="H4" s="10"/>
      <c r="I4" s="11"/>
      <c r="J4" s="10"/>
    </row>
    <row r="5" spans="1:10">
      <c r="A5" s="12"/>
      <c r="B5" s="13" t="s">
        <v>7</v>
      </c>
      <c r="C5" s="12"/>
      <c r="D5" s="12"/>
      <c r="E5" s="14"/>
      <c r="F5" s="15"/>
      <c r="G5" s="16"/>
      <c r="H5" s="17"/>
      <c r="I5" s="17"/>
      <c r="J5" s="17"/>
    </row>
    <row r="6" spans="1:10" ht="31.5" customHeight="1">
      <c r="A6" s="18"/>
      <c r="B6" s="167" t="s">
        <v>8</v>
      </c>
      <c r="C6" s="168"/>
      <c r="D6" s="168"/>
      <c r="E6" s="168"/>
      <c r="F6" s="168"/>
      <c r="G6" s="169"/>
      <c r="H6" s="8"/>
      <c r="I6" s="8"/>
      <c r="J6" s="8"/>
    </row>
    <row r="7" spans="1:10" ht="16.5" customHeight="1">
      <c r="A7" s="19"/>
      <c r="B7" s="20" t="s">
        <v>9</v>
      </c>
      <c r="C7" s="21"/>
      <c r="D7" s="22"/>
      <c r="E7" s="23"/>
      <c r="F7" s="24"/>
      <c r="G7" s="22"/>
      <c r="H7" s="8"/>
      <c r="I7" s="8"/>
      <c r="J7" s="8"/>
    </row>
    <row r="8" spans="1:10" ht="16.5" customHeight="1">
      <c r="A8" s="25">
        <v>1</v>
      </c>
      <c r="B8" s="25" t="s">
        <v>10</v>
      </c>
      <c r="C8" s="26" t="s">
        <v>11</v>
      </c>
      <c r="D8" s="27">
        <v>28052000</v>
      </c>
      <c r="E8" s="28">
        <v>10</v>
      </c>
      <c r="F8" s="29" t="s">
        <v>12</v>
      </c>
      <c r="G8" s="27">
        <f>IF(D8="","",D8+(D8*E8%))</f>
        <v>30857200</v>
      </c>
      <c r="H8" s="8"/>
      <c r="I8" s="8"/>
      <c r="J8" s="8"/>
    </row>
    <row r="9" spans="1:10" ht="16.5" customHeight="1">
      <c r="A9" s="30">
        <v>2</v>
      </c>
      <c r="B9" s="30" t="s">
        <v>13</v>
      </c>
      <c r="C9" s="31" t="s">
        <v>14</v>
      </c>
      <c r="D9" s="32">
        <v>35930000</v>
      </c>
      <c r="E9" s="33">
        <v>10</v>
      </c>
      <c r="F9" s="34" t="s">
        <v>12</v>
      </c>
      <c r="G9" s="27">
        <f t="shared" ref="G9:G10" si="0">IF(D9="","",D9+(D9*E9%))</f>
        <v>39523000</v>
      </c>
      <c r="H9" s="8"/>
      <c r="I9" s="8"/>
      <c r="J9" s="8"/>
    </row>
    <row r="10" spans="1:10" ht="16.5" customHeight="1">
      <c r="A10" s="30">
        <v>3</v>
      </c>
      <c r="B10" s="30" t="s">
        <v>15</v>
      </c>
      <c r="C10" s="31" t="s">
        <v>14</v>
      </c>
      <c r="D10" s="32">
        <v>44811000</v>
      </c>
      <c r="E10" s="33">
        <v>10</v>
      </c>
      <c r="F10" s="34" t="s">
        <v>12</v>
      </c>
      <c r="G10" s="27">
        <f t="shared" si="0"/>
        <v>49292100</v>
      </c>
      <c r="H10" s="8"/>
      <c r="I10" s="8"/>
      <c r="J10" s="8"/>
    </row>
    <row r="11" spans="1:10" ht="16.5" customHeight="1">
      <c r="A11" s="30">
        <v>4</v>
      </c>
      <c r="B11" s="30" t="s">
        <v>16</v>
      </c>
      <c r="C11" s="31" t="s">
        <v>14</v>
      </c>
      <c r="D11" s="32">
        <v>52885000</v>
      </c>
      <c r="E11" s="33">
        <v>10</v>
      </c>
      <c r="F11" s="34" t="s">
        <v>12</v>
      </c>
      <c r="G11" s="27">
        <f>IF(D11="","",D11+(D11*E11%))</f>
        <v>58173500</v>
      </c>
      <c r="H11" s="8"/>
      <c r="I11" s="8"/>
      <c r="J11" s="8"/>
    </row>
    <row r="12" spans="1:10" ht="16.5" customHeight="1">
      <c r="A12" s="30">
        <v>5</v>
      </c>
      <c r="B12" s="30" t="s">
        <v>17</v>
      </c>
      <c r="C12" s="31" t="s">
        <v>14</v>
      </c>
      <c r="D12" s="32">
        <v>69843000</v>
      </c>
      <c r="E12" s="33">
        <v>10</v>
      </c>
      <c r="F12" s="34" t="s">
        <v>12</v>
      </c>
      <c r="G12" s="27">
        <f>IF(D12="","",D12+(D12*E12%))</f>
        <v>76827300</v>
      </c>
      <c r="H12" s="8"/>
      <c r="I12" s="8"/>
      <c r="J12" s="8"/>
    </row>
    <row r="13" spans="1:10" ht="16.5" customHeight="1">
      <c r="A13" s="165">
        <v>6</v>
      </c>
      <c r="B13" s="165" t="s">
        <v>19</v>
      </c>
      <c r="C13" s="31" t="s">
        <v>14</v>
      </c>
      <c r="D13" s="105">
        <v>82759000</v>
      </c>
      <c r="E13" s="33">
        <v>10</v>
      </c>
      <c r="F13" s="34" t="s">
        <v>12</v>
      </c>
      <c r="G13" s="27">
        <f>IF(D13="","",D13+(D13*E13%))</f>
        <v>91034900</v>
      </c>
      <c r="H13" s="8"/>
      <c r="I13" s="8"/>
      <c r="J13" s="8"/>
    </row>
    <row r="14" spans="1:10" ht="16.5" customHeight="1">
      <c r="A14" s="19"/>
      <c r="B14" s="20" t="s">
        <v>18</v>
      </c>
      <c r="C14" s="18"/>
      <c r="D14" s="35"/>
      <c r="E14" s="23"/>
      <c r="F14" s="36"/>
      <c r="G14" s="37" t="str">
        <f t="shared" ref="G14:G29" si="1">IF(D14="","",D14+(D14*E14%))</f>
        <v/>
      </c>
      <c r="H14" s="8"/>
      <c r="I14" s="8"/>
      <c r="J14" s="8"/>
    </row>
    <row r="15" spans="1:10" ht="16.5" customHeight="1">
      <c r="A15" s="25">
        <v>1</v>
      </c>
      <c r="B15" s="25" t="s">
        <v>19</v>
      </c>
      <c r="C15" s="26" t="s">
        <v>11</v>
      </c>
      <c r="D15" s="27">
        <v>126266000</v>
      </c>
      <c r="E15" s="28">
        <v>10</v>
      </c>
      <c r="F15" s="29" t="s">
        <v>12</v>
      </c>
      <c r="G15" s="27">
        <f t="shared" si="1"/>
        <v>138892600</v>
      </c>
      <c r="H15" s="8"/>
      <c r="I15" s="8"/>
      <c r="J15" s="8"/>
    </row>
    <row r="16" spans="1:10" ht="16.5" customHeight="1">
      <c r="A16" s="30">
        <v>2</v>
      </c>
      <c r="B16" s="30" t="s">
        <v>20</v>
      </c>
      <c r="C16" s="31" t="s">
        <v>14</v>
      </c>
      <c r="D16" s="32">
        <v>145117000</v>
      </c>
      <c r="E16" s="28">
        <v>10</v>
      </c>
      <c r="F16" s="34" t="s">
        <v>12</v>
      </c>
      <c r="G16" s="27">
        <f t="shared" si="1"/>
        <v>159628700</v>
      </c>
      <c r="H16" s="8"/>
      <c r="I16" s="8"/>
      <c r="J16" s="8"/>
    </row>
    <row r="17" spans="1:10" ht="16.5" customHeight="1">
      <c r="A17" s="30">
        <v>3</v>
      </c>
      <c r="B17" s="30" t="s">
        <v>21</v>
      </c>
      <c r="C17" s="31" t="s">
        <v>14</v>
      </c>
      <c r="D17" s="32">
        <v>163268000</v>
      </c>
      <c r="E17" s="28">
        <v>10</v>
      </c>
      <c r="F17" s="34" t="s">
        <v>12</v>
      </c>
      <c r="G17" s="27">
        <f t="shared" si="1"/>
        <v>179594800</v>
      </c>
      <c r="H17" s="8"/>
      <c r="I17" s="8"/>
      <c r="J17" s="8"/>
    </row>
    <row r="18" spans="1:10" ht="16.5" customHeight="1">
      <c r="A18" s="30">
        <v>4</v>
      </c>
      <c r="B18" s="30" t="s">
        <v>22</v>
      </c>
      <c r="C18" s="31" t="s">
        <v>14</v>
      </c>
      <c r="D18" s="32">
        <v>208529000</v>
      </c>
      <c r="E18" s="28">
        <v>10</v>
      </c>
      <c r="F18" s="34" t="s">
        <v>12</v>
      </c>
      <c r="G18" s="27">
        <f t="shared" si="1"/>
        <v>229381900</v>
      </c>
      <c r="H18" s="8"/>
      <c r="I18" s="8"/>
      <c r="J18" s="8"/>
    </row>
    <row r="19" spans="1:10" ht="16.5" customHeight="1">
      <c r="A19" s="30">
        <v>5</v>
      </c>
      <c r="B19" s="30" t="s">
        <v>23</v>
      </c>
      <c r="C19" s="31" t="s">
        <v>14</v>
      </c>
      <c r="D19" s="32">
        <v>251655000</v>
      </c>
      <c r="E19" s="28">
        <v>10</v>
      </c>
      <c r="F19" s="34" t="s">
        <v>12</v>
      </c>
      <c r="G19" s="27">
        <f t="shared" si="1"/>
        <v>276820500</v>
      </c>
      <c r="H19" s="8"/>
      <c r="I19" s="8"/>
      <c r="J19" s="8"/>
    </row>
    <row r="20" spans="1:10" ht="16.5" customHeight="1">
      <c r="A20" s="30">
        <v>6</v>
      </c>
      <c r="B20" s="30" t="s">
        <v>24</v>
      </c>
      <c r="C20" s="31" t="s">
        <v>14</v>
      </c>
      <c r="D20" s="32">
        <v>293931000</v>
      </c>
      <c r="E20" s="28">
        <v>10</v>
      </c>
      <c r="F20" s="34" t="s">
        <v>12</v>
      </c>
      <c r="G20" s="27">
        <f t="shared" si="1"/>
        <v>323324100</v>
      </c>
      <c r="H20" s="8"/>
      <c r="I20" s="8"/>
      <c r="J20" s="8"/>
    </row>
    <row r="21" spans="1:10" ht="16.5" customHeight="1">
      <c r="A21" s="30">
        <v>7</v>
      </c>
      <c r="B21" s="30" t="s">
        <v>25</v>
      </c>
      <c r="C21" s="31" t="s">
        <v>14</v>
      </c>
      <c r="D21" s="32">
        <v>336875000</v>
      </c>
      <c r="E21" s="28">
        <v>10</v>
      </c>
      <c r="F21" s="34" t="s">
        <v>12</v>
      </c>
      <c r="G21" s="27">
        <f t="shared" si="1"/>
        <v>370562500</v>
      </c>
      <c r="H21" s="8"/>
      <c r="I21" s="8"/>
      <c r="J21" s="8"/>
    </row>
    <row r="22" spans="1:10" ht="16.5" customHeight="1">
      <c r="A22" s="30">
        <v>8</v>
      </c>
      <c r="B22" s="30" t="s">
        <v>26</v>
      </c>
      <c r="C22" s="31" t="s">
        <v>14</v>
      </c>
      <c r="D22" s="32">
        <v>348347000</v>
      </c>
      <c r="E22" s="28">
        <v>10</v>
      </c>
      <c r="F22" s="34" t="s">
        <v>12</v>
      </c>
      <c r="G22" s="27">
        <f t="shared" si="1"/>
        <v>383181700</v>
      </c>
      <c r="H22" s="8"/>
      <c r="I22" s="8"/>
      <c r="J22" s="8"/>
    </row>
    <row r="23" spans="1:10" ht="16.5" customHeight="1">
      <c r="A23" s="30">
        <v>9</v>
      </c>
      <c r="B23" s="30" t="s">
        <v>27</v>
      </c>
      <c r="C23" s="31" t="s">
        <v>14</v>
      </c>
      <c r="D23" s="32">
        <v>370118000</v>
      </c>
      <c r="E23" s="28">
        <v>10</v>
      </c>
      <c r="F23" s="34" t="s">
        <v>12</v>
      </c>
      <c r="G23" s="27">
        <f t="shared" si="1"/>
        <v>407129800</v>
      </c>
      <c r="H23" s="8"/>
      <c r="I23" s="8"/>
      <c r="J23" s="8"/>
    </row>
    <row r="24" spans="1:10" ht="16.5" customHeight="1">
      <c r="A24" s="30">
        <v>10</v>
      </c>
      <c r="B24" s="30" t="s">
        <v>28</v>
      </c>
      <c r="C24" s="31" t="s">
        <v>14</v>
      </c>
      <c r="D24" s="32">
        <v>394823000</v>
      </c>
      <c r="E24" s="28">
        <v>10</v>
      </c>
      <c r="F24" s="34" t="s">
        <v>12</v>
      </c>
      <c r="G24" s="27">
        <f t="shared" si="1"/>
        <v>434305300</v>
      </c>
      <c r="H24" s="8"/>
      <c r="I24" s="8"/>
      <c r="J24" s="8"/>
    </row>
    <row r="25" spans="1:10" ht="16.5" customHeight="1">
      <c r="A25" s="30">
        <v>11</v>
      </c>
      <c r="B25" s="30" t="s">
        <v>29</v>
      </c>
      <c r="C25" s="31" t="s">
        <v>14</v>
      </c>
      <c r="D25" s="32">
        <v>472787000</v>
      </c>
      <c r="E25" s="28">
        <v>10</v>
      </c>
      <c r="F25" s="34" t="s">
        <v>12</v>
      </c>
      <c r="G25" s="27">
        <f t="shared" si="1"/>
        <v>520065700</v>
      </c>
      <c r="H25" s="8"/>
      <c r="I25" s="8"/>
      <c r="J25" s="8"/>
    </row>
    <row r="26" spans="1:10" ht="16.5" customHeight="1">
      <c r="A26" s="30">
        <v>12</v>
      </c>
      <c r="B26" s="30" t="s">
        <v>30</v>
      </c>
      <c r="C26" s="31" t="s">
        <v>14</v>
      </c>
      <c r="D26" s="32">
        <v>557891000</v>
      </c>
      <c r="E26" s="28">
        <v>10</v>
      </c>
      <c r="F26" s="34" t="s">
        <v>12</v>
      </c>
      <c r="G26" s="27">
        <f t="shared" si="1"/>
        <v>613680100</v>
      </c>
      <c r="H26" s="8"/>
      <c r="I26" s="8"/>
      <c r="J26" s="8"/>
    </row>
    <row r="27" spans="1:10" ht="16.5" customHeight="1">
      <c r="A27" s="30">
        <v>13</v>
      </c>
      <c r="B27" s="30" t="s">
        <v>31</v>
      </c>
      <c r="C27" s="31" t="s">
        <v>14</v>
      </c>
      <c r="D27" s="32">
        <v>647877000</v>
      </c>
      <c r="E27" s="28">
        <v>10</v>
      </c>
      <c r="F27" s="34" t="s">
        <v>12</v>
      </c>
      <c r="G27" s="27">
        <f t="shared" si="1"/>
        <v>712664700</v>
      </c>
      <c r="H27" s="8"/>
      <c r="I27" s="8"/>
      <c r="J27" s="8"/>
    </row>
    <row r="28" spans="1:10" ht="16.5" customHeight="1">
      <c r="A28" s="30">
        <v>14</v>
      </c>
      <c r="B28" s="30" t="s">
        <v>32</v>
      </c>
      <c r="C28" s="31" t="s">
        <v>14</v>
      </c>
      <c r="D28" s="32">
        <v>655242000</v>
      </c>
      <c r="E28" s="28">
        <v>10</v>
      </c>
      <c r="F28" s="34" t="s">
        <v>12</v>
      </c>
      <c r="G28" s="27">
        <f t="shared" si="1"/>
        <v>720766200</v>
      </c>
      <c r="H28" s="8"/>
      <c r="I28" s="8"/>
      <c r="J28" s="8"/>
    </row>
    <row r="29" spans="1:10" ht="16.5" customHeight="1">
      <c r="A29" s="30">
        <v>15</v>
      </c>
      <c r="B29" s="38" t="s">
        <v>33</v>
      </c>
      <c r="C29" s="39" t="s">
        <v>14</v>
      </c>
      <c r="D29" s="40">
        <v>784925000</v>
      </c>
      <c r="E29" s="41">
        <v>10</v>
      </c>
      <c r="F29" s="42" t="s">
        <v>12</v>
      </c>
      <c r="G29" s="27">
        <f t="shared" si="1"/>
        <v>863417500</v>
      </c>
      <c r="H29" s="8"/>
      <c r="I29" s="8"/>
      <c r="J29" s="8"/>
    </row>
    <row r="30" spans="1:10" ht="16.5" customHeight="1">
      <c r="A30" s="19"/>
      <c r="B30" s="20" t="s">
        <v>34</v>
      </c>
      <c r="C30" s="21"/>
      <c r="D30" s="22"/>
      <c r="E30" s="23"/>
      <c r="F30" s="24"/>
      <c r="G30" s="22"/>
      <c r="H30" s="8"/>
      <c r="I30" s="8"/>
      <c r="J30" s="8"/>
    </row>
    <row r="31" spans="1:10" ht="16.5" customHeight="1">
      <c r="A31" s="25">
        <v>1</v>
      </c>
      <c r="B31" s="25" t="s">
        <v>10</v>
      </c>
      <c r="C31" s="26" t="s">
        <v>11</v>
      </c>
      <c r="D31" s="27">
        <v>34641000</v>
      </c>
      <c r="E31" s="28">
        <v>10</v>
      </c>
      <c r="F31" s="29" t="s">
        <v>12</v>
      </c>
      <c r="G31" s="27">
        <f>IF(D31="","",D31+(D31*E31%))</f>
        <v>38105100</v>
      </c>
      <c r="H31" s="8"/>
      <c r="I31" s="8"/>
      <c r="J31" s="8"/>
    </row>
    <row r="32" spans="1:10" ht="16.5" customHeight="1">
      <c r="A32" s="30">
        <v>2</v>
      </c>
      <c r="B32" s="30" t="s">
        <v>13</v>
      </c>
      <c r="C32" s="31" t="s">
        <v>14</v>
      </c>
      <c r="D32" s="32">
        <v>43589000</v>
      </c>
      <c r="E32" s="28">
        <v>10</v>
      </c>
      <c r="F32" s="34" t="s">
        <v>12</v>
      </c>
      <c r="G32" s="27">
        <f t="shared" ref="G32:G33" si="2">IF(D32="","",D32+(D32*E32%))</f>
        <v>47947900</v>
      </c>
      <c r="H32" s="8"/>
      <c r="I32" s="8"/>
      <c r="J32" s="8"/>
    </row>
    <row r="33" spans="1:15" ht="16.5" customHeight="1">
      <c r="A33" s="30">
        <v>3</v>
      </c>
      <c r="B33" s="30" t="s">
        <v>15</v>
      </c>
      <c r="C33" s="31" t="s">
        <v>14</v>
      </c>
      <c r="D33" s="32">
        <v>53876000</v>
      </c>
      <c r="E33" s="28">
        <v>10</v>
      </c>
      <c r="F33" s="34" t="s">
        <v>12</v>
      </c>
      <c r="G33" s="27">
        <f t="shared" si="2"/>
        <v>59263600</v>
      </c>
      <c r="H33" s="8"/>
      <c r="I33" s="8"/>
      <c r="J33" s="8"/>
      <c r="O33" s="43"/>
    </row>
    <row r="34" spans="1:15" ht="16.5" customHeight="1">
      <c r="A34" s="30">
        <v>4</v>
      </c>
      <c r="B34" s="30" t="s">
        <v>16</v>
      </c>
      <c r="C34" s="31" t="s">
        <v>14</v>
      </c>
      <c r="D34" s="32">
        <v>61252000</v>
      </c>
      <c r="E34" s="28">
        <v>10</v>
      </c>
      <c r="F34" s="34" t="s">
        <v>12</v>
      </c>
      <c r="G34" s="27">
        <f>IF(D34="","",D34+(D34*E34%))</f>
        <v>67377200</v>
      </c>
      <c r="H34" s="8"/>
      <c r="I34" s="8"/>
      <c r="J34" s="8"/>
      <c r="O34" s="43"/>
    </row>
    <row r="35" spans="1:15" ht="16.5" customHeight="1">
      <c r="A35" s="30">
        <v>5</v>
      </c>
      <c r="B35" s="30" t="s">
        <v>17</v>
      </c>
      <c r="C35" s="31" t="s">
        <v>14</v>
      </c>
      <c r="D35" s="32">
        <v>80892000</v>
      </c>
      <c r="E35" s="28">
        <v>10</v>
      </c>
      <c r="F35" s="34" t="s">
        <v>12</v>
      </c>
      <c r="G35" s="27">
        <f>IF(D35="","",D35+(D35*E35%))</f>
        <v>88981200</v>
      </c>
      <c r="H35" s="8"/>
      <c r="I35" s="8"/>
      <c r="J35" s="8"/>
      <c r="O35" s="43"/>
    </row>
    <row r="36" spans="1:15" ht="16.5" customHeight="1">
      <c r="A36" s="19"/>
      <c r="B36" s="20" t="s">
        <v>35</v>
      </c>
      <c r="C36" s="18"/>
      <c r="D36" s="35"/>
      <c r="E36" s="23"/>
      <c r="F36" s="36"/>
      <c r="G36" s="37" t="str">
        <f t="shared" ref="G36:G102" si="3">IF(D36="","",D36+(D36*E36%))</f>
        <v/>
      </c>
      <c r="H36" s="8"/>
      <c r="I36" s="8"/>
      <c r="J36" s="8"/>
      <c r="K36" s="43"/>
      <c r="L36" s="43"/>
      <c r="M36" s="43"/>
      <c r="N36" s="43"/>
      <c r="O36" s="43"/>
    </row>
    <row r="37" spans="1:15" ht="16.5" customHeight="1">
      <c r="A37" s="25">
        <v>1</v>
      </c>
      <c r="B37" s="25" t="s">
        <v>19</v>
      </c>
      <c r="C37" s="26" t="s">
        <v>11</v>
      </c>
      <c r="D37" s="27">
        <v>146468000</v>
      </c>
      <c r="E37" s="28">
        <v>10</v>
      </c>
      <c r="F37" s="29" t="s">
        <v>12</v>
      </c>
      <c r="G37" s="27">
        <f t="shared" si="3"/>
        <v>161114800</v>
      </c>
      <c r="H37" s="8"/>
      <c r="I37" s="8"/>
      <c r="J37" s="8"/>
      <c r="K37" s="43"/>
      <c r="L37" s="43"/>
      <c r="M37" s="43"/>
      <c r="N37" s="43"/>
      <c r="O37" s="43"/>
    </row>
    <row r="38" spans="1:15" ht="16.5" customHeight="1">
      <c r="A38" s="30">
        <v>2</v>
      </c>
      <c r="B38" s="30" t="s">
        <v>20</v>
      </c>
      <c r="C38" s="31" t="s">
        <v>14</v>
      </c>
      <c r="D38" s="32">
        <v>168219000</v>
      </c>
      <c r="E38" s="28">
        <v>10</v>
      </c>
      <c r="F38" s="34" t="s">
        <v>12</v>
      </c>
      <c r="G38" s="27">
        <f t="shared" si="3"/>
        <v>185040900</v>
      </c>
      <c r="H38" s="8"/>
      <c r="I38" s="8"/>
      <c r="J38" s="8"/>
    </row>
    <row r="39" spans="1:15" ht="16.5" customHeight="1">
      <c r="A39" s="30">
        <v>3</v>
      </c>
      <c r="B39" s="30" t="s">
        <v>21</v>
      </c>
      <c r="C39" s="31" t="s">
        <v>14</v>
      </c>
      <c r="D39" s="32">
        <v>189392000</v>
      </c>
      <c r="E39" s="28">
        <v>10</v>
      </c>
      <c r="F39" s="34" t="s">
        <v>12</v>
      </c>
      <c r="G39" s="27">
        <f t="shared" si="3"/>
        <v>208331200</v>
      </c>
      <c r="H39" s="8"/>
      <c r="I39" s="8"/>
      <c r="J39" s="8"/>
    </row>
    <row r="40" spans="1:15" ht="16.5" customHeight="1">
      <c r="A40" s="30">
        <v>4</v>
      </c>
      <c r="B40" s="30" t="s">
        <v>22</v>
      </c>
      <c r="C40" s="31" t="s">
        <v>14</v>
      </c>
      <c r="D40" s="32">
        <v>241726000</v>
      </c>
      <c r="E40" s="28">
        <v>10</v>
      </c>
      <c r="F40" s="34" t="s">
        <v>12</v>
      </c>
      <c r="G40" s="27">
        <f t="shared" si="3"/>
        <v>265898600</v>
      </c>
      <c r="H40" s="8"/>
      <c r="I40" s="8"/>
      <c r="J40" s="8"/>
    </row>
    <row r="41" spans="1:15" ht="16.5" customHeight="1">
      <c r="A41" s="30">
        <v>5</v>
      </c>
      <c r="B41" s="30" t="s">
        <v>23</v>
      </c>
      <c r="C41" s="31" t="s">
        <v>14</v>
      </c>
      <c r="D41" s="32">
        <v>291717000</v>
      </c>
      <c r="E41" s="28">
        <v>10</v>
      </c>
      <c r="F41" s="34" t="s">
        <v>12</v>
      </c>
      <c r="G41" s="27">
        <f t="shared" si="3"/>
        <v>320888700</v>
      </c>
      <c r="H41" s="8"/>
      <c r="I41" s="8"/>
      <c r="J41" s="8"/>
    </row>
    <row r="42" spans="1:15" ht="16.5" customHeight="1">
      <c r="A42" s="25">
        <v>6</v>
      </c>
      <c r="B42" s="25" t="s">
        <v>24</v>
      </c>
      <c r="C42" s="26" t="s">
        <v>14</v>
      </c>
      <c r="D42" s="27">
        <v>340959000</v>
      </c>
      <c r="E42" s="28">
        <v>10</v>
      </c>
      <c r="F42" s="29" t="s">
        <v>12</v>
      </c>
      <c r="G42" s="27">
        <f t="shared" si="3"/>
        <v>375054900</v>
      </c>
      <c r="H42" s="8"/>
      <c r="I42" s="8"/>
      <c r="J42" s="8"/>
    </row>
    <row r="43" spans="1:15" ht="16.5" customHeight="1">
      <c r="A43" s="30">
        <v>7</v>
      </c>
      <c r="B43" s="30" t="s">
        <v>25</v>
      </c>
      <c r="C43" s="31" t="s">
        <v>14</v>
      </c>
      <c r="D43" s="32">
        <v>390774000</v>
      </c>
      <c r="E43" s="28">
        <v>10</v>
      </c>
      <c r="F43" s="34" t="s">
        <v>12</v>
      </c>
      <c r="G43" s="27">
        <f t="shared" si="3"/>
        <v>429851400</v>
      </c>
      <c r="H43" s="8"/>
      <c r="I43" s="8"/>
      <c r="J43" s="8"/>
    </row>
    <row r="44" spans="1:15" ht="16.5" customHeight="1">
      <c r="A44" s="30">
        <v>8</v>
      </c>
      <c r="B44" s="30" t="s">
        <v>26</v>
      </c>
      <c r="C44" s="31" t="s">
        <v>14</v>
      </c>
      <c r="D44" s="32">
        <v>403802000</v>
      </c>
      <c r="E44" s="28">
        <v>10</v>
      </c>
      <c r="F44" s="34" t="s">
        <v>12</v>
      </c>
      <c r="G44" s="27">
        <f t="shared" si="3"/>
        <v>444182200</v>
      </c>
      <c r="H44" s="8"/>
      <c r="I44" s="8"/>
      <c r="J44" s="8"/>
    </row>
    <row r="45" spans="1:15" ht="16.5" customHeight="1">
      <c r="A45" s="30">
        <v>9</v>
      </c>
      <c r="B45" s="30" t="s">
        <v>27</v>
      </c>
      <c r="C45" s="31" t="s">
        <v>14</v>
      </c>
      <c r="D45" s="32">
        <v>429041000</v>
      </c>
      <c r="E45" s="28">
        <v>10</v>
      </c>
      <c r="F45" s="34" t="s">
        <v>12</v>
      </c>
      <c r="G45" s="27">
        <f t="shared" si="3"/>
        <v>471945100</v>
      </c>
      <c r="H45" s="8"/>
      <c r="I45" s="8"/>
      <c r="J45" s="8"/>
    </row>
    <row r="46" spans="1:15" ht="16.5" customHeight="1">
      <c r="A46" s="30">
        <v>10</v>
      </c>
      <c r="B46" s="30" t="s">
        <v>28</v>
      </c>
      <c r="C46" s="31" t="s">
        <v>14</v>
      </c>
      <c r="D46" s="32">
        <v>457995000</v>
      </c>
      <c r="E46" s="28">
        <v>10</v>
      </c>
      <c r="F46" s="34" t="s">
        <v>12</v>
      </c>
      <c r="G46" s="27">
        <f t="shared" si="3"/>
        <v>503794500</v>
      </c>
      <c r="H46" s="8"/>
      <c r="I46" s="8"/>
      <c r="J46" s="8"/>
    </row>
    <row r="47" spans="1:15" ht="16.5" customHeight="1">
      <c r="A47" s="25">
        <v>11</v>
      </c>
      <c r="B47" s="25" t="s">
        <v>29</v>
      </c>
      <c r="C47" s="26" t="s">
        <v>14</v>
      </c>
      <c r="D47" s="27">
        <v>548056000</v>
      </c>
      <c r="E47" s="28">
        <v>10</v>
      </c>
      <c r="F47" s="29" t="s">
        <v>12</v>
      </c>
      <c r="G47" s="27">
        <f t="shared" si="3"/>
        <v>602861600</v>
      </c>
      <c r="H47" s="8"/>
      <c r="I47" s="8"/>
      <c r="J47" s="8"/>
    </row>
    <row r="48" spans="1:15" ht="16.5" customHeight="1">
      <c r="A48" s="30">
        <v>12</v>
      </c>
      <c r="B48" s="30" t="s">
        <v>30</v>
      </c>
      <c r="C48" s="31" t="s">
        <v>14</v>
      </c>
      <c r="D48" s="32">
        <v>647660000</v>
      </c>
      <c r="E48" s="28">
        <v>10</v>
      </c>
      <c r="F48" s="34" t="s">
        <v>12</v>
      </c>
      <c r="G48" s="27">
        <f t="shared" si="3"/>
        <v>712426000</v>
      </c>
      <c r="H48" s="8"/>
      <c r="I48" s="8"/>
      <c r="J48" s="8"/>
    </row>
    <row r="49" spans="1:10" ht="16.5" customHeight="1">
      <c r="A49" s="30">
        <v>13</v>
      </c>
      <c r="B49" s="30" t="s">
        <v>31</v>
      </c>
      <c r="C49" s="31" t="s">
        <v>14</v>
      </c>
      <c r="D49" s="32">
        <v>751538000</v>
      </c>
      <c r="E49" s="28">
        <v>10</v>
      </c>
      <c r="F49" s="34" t="s">
        <v>12</v>
      </c>
      <c r="G49" s="27">
        <f t="shared" si="3"/>
        <v>826691800</v>
      </c>
      <c r="H49" s="8"/>
      <c r="I49" s="8"/>
      <c r="J49" s="8"/>
    </row>
    <row r="50" spans="1:10" ht="16.5" customHeight="1">
      <c r="A50" s="30">
        <v>14</v>
      </c>
      <c r="B50" s="30" t="s">
        <v>32</v>
      </c>
      <c r="C50" s="31" t="s">
        <v>14</v>
      </c>
      <c r="D50" s="32">
        <v>759556000</v>
      </c>
      <c r="E50" s="28">
        <v>10</v>
      </c>
      <c r="F50" s="34" t="s">
        <v>12</v>
      </c>
      <c r="G50" s="27">
        <f t="shared" si="3"/>
        <v>835511600</v>
      </c>
      <c r="H50" s="8"/>
      <c r="I50" s="8"/>
      <c r="J50" s="8"/>
    </row>
    <row r="51" spans="1:10" ht="16.5" customHeight="1">
      <c r="A51" s="30">
        <v>15</v>
      </c>
      <c r="B51" s="30" t="s">
        <v>33</v>
      </c>
      <c r="C51" s="31" t="s">
        <v>14</v>
      </c>
      <c r="D51" s="32">
        <v>933619000</v>
      </c>
      <c r="E51" s="28">
        <v>10</v>
      </c>
      <c r="F51" s="34" t="s">
        <v>12</v>
      </c>
      <c r="G51" s="27">
        <f t="shared" si="3"/>
        <v>1026980900</v>
      </c>
      <c r="H51" s="8"/>
      <c r="I51" s="8"/>
      <c r="J51" s="8"/>
    </row>
    <row r="52" spans="1:10" ht="18" customHeight="1">
      <c r="A52" s="19"/>
      <c r="B52" s="19" t="s">
        <v>36</v>
      </c>
      <c r="C52" s="18"/>
      <c r="D52" s="44"/>
      <c r="E52" s="23"/>
      <c r="F52" s="36"/>
      <c r="G52" s="37" t="str">
        <f t="shared" si="3"/>
        <v/>
      </c>
    </row>
    <row r="53" spans="1:10" ht="18" customHeight="1">
      <c r="A53" s="30">
        <v>1</v>
      </c>
      <c r="B53" s="45" t="s">
        <v>37</v>
      </c>
      <c r="C53" s="25" t="s">
        <v>38</v>
      </c>
      <c r="D53" s="46">
        <v>573300</v>
      </c>
      <c r="E53" s="28">
        <v>10</v>
      </c>
      <c r="F53" s="47" t="s">
        <v>12</v>
      </c>
      <c r="G53" s="27">
        <f t="shared" si="3"/>
        <v>630630</v>
      </c>
    </row>
    <row r="54" spans="1:10" ht="18" customHeight="1">
      <c r="A54" s="30">
        <v>2</v>
      </c>
      <c r="B54" s="48" t="s">
        <v>39</v>
      </c>
      <c r="C54" s="25" t="s">
        <v>38</v>
      </c>
      <c r="D54" s="49">
        <v>1124550</v>
      </c>
      <c r="E54" s="28">
        <v>10</v>
      </c>
      <c r="F54" s="34" t="s">
        <v>12</v>
      </c>
      <c r="G54" s="27">
        <f t="shared" si="3"/>
        <v>1237005</v>
      </c>
    </row>
    <row r="55" spans="1:10" ht="18" customHeight="1">
      <c r="A55" s="30">
        <v>3</v>
      </c>
      <c r="B55" s="48" t="s">
        <v>40</v>
      </c>
      <c r="C55" s="25" t="s">
        <v>38</v>
      </c>
      <c r="D55" s="49">
        <v>209475</v>
      </c>
      <c r="E55" s="28">
        <v>10</v>
      </c>
      <c r="F55" s="34" t="s">
        <v>12</v>
      </c>
      <c r="G55" s="27">
        <f t="shared" si="3"/>
        <v>230422.5</v>
      </c>
      <c r="H55" s="8"/>
      <c r="I55" s="8"/>
      <c r="J55" s="8"/>
    </row>
    <row r="56" spans="1:10" ht="18" customHeight="1">
      <c r="A56" s="30">
        <v>4</v>
      </c>
      <c r="B56" s="48" t="s">
        <v>41</v>
      </c>
      <c r="C56" s="25" t="s">
        <v>38</v>
      </c>
      <c r="D56" s="49">
        <v>507150</v>
      </c>
      <c r="E56" s="28">
        <v>10</v>
      </c>
      <c r="F56" s="34" t="s">
        <v>12</v>
      </c>
      <c r="G56" s="27">
        <f t="shared" si="3"/>
        <v>557865</v>
      </c>
      <c r="H56" s="8"/>
      <c r="I56" s="8"/>
      <c r="J56" s="8"/>
    </row>
    <row r="57" spans="1:10" ht="18" customHeight="1">
      <c r="A57" s="30">
        <v>5</v>
      </c>
      <c r="B57" s="48" t="s">
        <v>42</v>
      </c>
      <c r="C57" s="25" t="s">
        <v>38</v>
      </c>
      <c r="D57" s="49">
        <v>132300</v>
      </c>
      <c r="E57" s="28">
        <v>10</v>
      </c>
      <c r="F57" s="50" t="s">
        <v>12</v>
      </c>
      <c r="G57" s="27">
        <f t="shared" si="3"/>
        <v>145530</v>
      </c>
      <c r="H57" s="8"/>
      <c r="I57" s="8"/>
      <c r="J57" s="8"/>
    </row>
    <row r="58" spans="1:10" ht="18" customHeight="1">
      <c r="A58" s="30">
        <v>6</v>
      </c>
      <c r="B58" s="48" t="s">
        <v>43</v>
      </c>
      <c r="C58" s="25" t="s">
        <v>38</v>
      </c>
      <c r="D58" s="49">
        <v>110250</v>
      </c>
      <c r="E58" s="28">
        <v>10</v>
      </c>
      <c r="F58" s="50" t="s">
        <v>12</v>
      </c>
      <c r="G58" s="27">
        <f t="shared" si="3"/>
        <v>121275</v>
      </c>
      <c r="H58" s="8"/>
      <c r="I58" s="8"/>
      <c r="J58" s="8"/>
    </row>
    <row r="59" spans="1:10" ht="18" customHeight="1">
      <c r="A59" s="30">
        <v>7</v>
      </c>
      <c r="B59" s="51" t="s">
        <v>44</v>
      </c>
      <c r="C59" s="38" t="s">
        <v>38</v>
      </c>
      <c r="D59" s="52">
        <v>43800</v>
      </c>
      <c r="E59" s="28">
        <v>10</v>
      </c>
      <c r="F59" s="53" t="s">
        <v>12</v>
      </c>
      <c r="G59" s="27">
        <f t="shared" si="3"/>
        <v>48180</v>
      </c>
      <c r="H59" s="8"/>
      <c r="I59" s="8"/>
      <c r="J59" s="8"/>
    </row>
    <row r="60" spans="1:10" ht="18" customHeight="1">
      <c r="A60" s="30">
        <v>8</v>
      </c>
      <c r="B60" s="48" t="s">
        <v>45</v>
      </c>
      <c r="C60" s="25" t="s">
        <v>46</v>
      </c>
      <c r="D60" s="49">
        <v>32500000</v>
      </c>
      <c r="E60" s="28">
        <v>10</v>
      </c>
      <c r="F60" s="53" t="s">
        <v>12</v>
      </c>
      <c r="G60" s="27">
        <f t="shared" si="3"/>
        <v>35750000</v>
      </c>
      <c r="H60" s="8"/>
      <c r="I60" s="8"/>
      <c r="J60" s="8"/>
    </row>
    <row r="61" spans="1:10" ht="18" customHeight="1">
      <c r="A61" s="30">
        <v>9</v>
      </c>
      <c r="B61" s="48" t="s">
        <v>47</v>
      </c>
      <c r="C61" s="25" t="s">
        <v>46</v>
      </c>
      <c r="D61" s="49">
        <v>34300000</v>
      </c>
      <c r="E61" s="28">
        <v>10</v>
      </c>
      <c r="F61" s="53" t="s">
        <v>12</v>
      </c>
      <c r="G61" s="27">
        <f t="shared" si="3"/>
        <v>37730000</v>
      </c>
      <c r="H61" s="8"/>
      <c r="I61" s="8"/>
      <c r="J61" s="8"/>
    </row>
    <row r="62" spans="1:10" ht="18" customHeight="1">
      <c r="A62" s="30">
        <v>10</v>
      </c>
      <c r="B62" s="48" t="s">
        <v>48</v>
      </c>
      <c r="C62" s="25" t="s">
        <v>46</v>
      </c>
      <c r="D62" s="49">
        <v>33800000</v>
      </c>
      <c r="E62" s="28">
        <v>10</v>
      </c>
      <c r="F62" s="53" t="s">
        <v>12</v>
      </c>
      <c r="G62" s="27">
        <f t="shared" si="3"/>
        <v>37180000</v>
      </c>
      <c r="H62" s="8"/>
      <c r="I62" s="8"/>
      <c r="J62" s="8"/>
    </row>
    <row r="63" spans="1:10">
      <c r="A63" s="54"/>
      <c r="B63" s="55" t="s">
        <v>49</v>
      </c>
      <c r="C63" s="56"/>
      <c r="D63" s="57"/>
      <c r="E63" s="58"/>
      <c r="F63" s="59"/>
      <c r="G63" s="37" t="str">
        <f t="shared" si="3"/>
        <v/>
      </c>
      <c r="H63" s="17"/>
      <c r="I63" s="17"/>
      <c r="J63" s="17"/>
    </row>
    <row r="64" spans="1:10">
      <c r="A64" s="60">
        <v>1</v>
      </c>
      <c r="B64" s="61" t="s">
        <v>50</v>
      </c>
      <c r="C64" s="62" t="s">
        <v>38</v>
      </c>
      <c r="D64" s="63">
        <v>1070000</v>
      </c>
      <c r="E64" s="64">
        <v>10</v>
      </c>
      <c r="F64" s="65" t="s">
        <v>12</v>
      </c>
      <c r="G64" s="27">
        <f t="shared" si="3"/>
        <v>1177000</v>
      </c>
      <c r="H64" s="17"/>
      <c r="I64" s="17"/>
      <c r="J64" s="17"/>
    </row>
    <row r="65" spans="1:10">
      <c r="A65" s="60">
        <v>2</v>
      </c>
      <c r="B65" s="61" t="s">
        <v>51</v>
      </c>
      <c r="C65" s="62" t="s">
        <v>38</v>
      </c>
      <c r="D65" s="66">
        <v>1296000</v>
      </c>
      <c r="E65" s="64">
        <v>10</v>
      </c>
      <c r="F65" s="67" t="s">
        <v>12</v>
      </c>
      <c r="G65" s="27">
        <f t="shared" si="3"/>
        <v>1425600</v>
      </c>
      <c r="H65" s="17"/>
      <c r="I65" s="17"/>
      <c r="J65" s="17"/>
    </row>
    <row r="66" spans="1:10">
      <c r="A66" s="60">
        <v>3</v>
      </c>
      <c r="B66" s="68" t="s">
        <v>52</v>
      </c>
      <c r="C66" s="62" t="s">
        <v>38</v>
      </c>
      <c r="D66" s="66">
        <v>1545000</v>
      </c>
      <c r="E66" s="64">
        <v>10</v>
      </c>
      <c r="F66" s="67" t="s">
        <v>12</v>
      </c>
      <c r="G66" s="27">
        <f t="shared" si="3"/>
        <v>1699500</v>
      </c>
      <c r="H66" s="17"/>
      <c r="I66" s="17"/>
      <c r="J66" s="17"/>
    </row>
    <row r="67" spans="1:10">
      <c r="A67" s="60">
        <v>4</v>
      </c>
      <c r="B67" s="69" t="s">
        <v>53</v>
      </c>
      <c r="C67" s="62" t="s">
        <v>38</v>
      </c>
      <c r="D67" s="66">
        <v>1704000</v>
      </c>
      <c r="E67" s="64">
        <v>10</v>
      </c>
      <c r="F67" s="67" t="s">
        <v>12</v>
      </c>
      <c r="G67" s="27">
        <f t="shared" si="3"/>
        <v>1874400</v>
      </c>
      <c r="H67" s="17"/>
      <c r="I67" s="17"/>
      <c r="J67" s="17"/>
    </row>
    <row r="68" spans="1:10">
      <c r="A68" s="54"/>
      <c r="B68" s="54" t="s">
        <v>54</v>
      </c>
      <c r="C68" s="56"/>
      <c r="D68" s="57"/>
      <c r="E68" s="70"/>
      <c r="F68" s="59"/>
      <c r="G68" s="37" t="str">
        <f t="shared" si="3"/>
        <v/>
      </c>
      <c r="H68" s="17"/>
      <c r="I68" s="17"/>
      <c r="J68" s="17"/>
    </row>
    <row r="69" spans="1:10">
      <c r="A69" s="60">
        <v>1</v>
      </c>
      <c r="B69" s="61" t="s">
        <v>55</v>
      </c>
      <c r="C69" s="62" t="s">
        <v>38</v>
      </c>
      <c r="D69" s="71">
        <v>746235</v>
      </c>
      <c r="E69" s="64">
        <v>10</v>
      </c>
      <c r="F69" s="65" t="s">
        <v>12</v>
      </c>
      <c r="G69" s="27">
        <f t="shared" si="3"/>
        <v>820858.5</v>
      </c>
      <c r="H69" s="17"/>
      <c r="I69" s="17"/>
      <c r="J69" s="17"/>
    </row>
    <row r="70" spans="1:10">
      <c r="A70" s="60">
        <v>2</v>
      </c>
      <c r="B70" s="68" t="s">
        <v>56</v>
      </c>
      <c r="C70" s="62" t="s">
        <v>38</v>
      </c>
      <c r="D70" s="71">
        <v>897645</v>
      </c>
      <c r="E70" s="64">
        <v>10</v>
      </c>
      <c r="F70" s="67" t="s">
        <v>12</v>
      </c>
      <c r="G70" s="27">
        <f t="shared" si="3"/>
        <v>987409.5</v>
      </c>
      <c r="H70" s="17"/>
      <c r="I70" s="17"/>
      <c r="J70" s="17"/>
    </row>
    <row r="71" spans="1:10">
      <c r="A71" s="72">
        <v>3</v>
      </c>
      <c r="B71" s="73" t="s">
        <v>57</v>
      </c>
      <c r="C71" s="72" t="s">
        <v>38</v>
      </c>
      <c r="D71" s="74">
        <v>994980</v>
      </c>
      <c r="E71" s="75">
        <v>10</v>
      </c>
      <c r="F71" s="76" t="s">
        <v>12</v>
      </c>
      <c r="G71" s="27">
        <f t="shared" si="3"/>
        <v>1094478</v>
      </c>
      <c r="H71" s="17"/>
      <c r="I71" s="17"/>
      <c r="J71" s="17"/>
    </row>
    <row r="72" spans="1:10">
      <c r="A72" s="54"/>
      <c r="B72" s="54" t="s">
        <v>58</v>
      </c>
      <c r="C72" s="56"/>
      <c r="D72" s="77"/>
      <c r="E72" s="58"/>
      <c r="F72" s="59"/>
      <c r="G72" s="37" t="str">
        <f t="shared" si="3"/>
        <v/>
      </c>
      <c r="H72" s="17"/>
      <c r="I72" s="17"/>
      <c r="J72" s="17"/>
    </row>
    <row r="73" spans="1:10">
      <c r="A73" s="62">
        <v>1</v>
      </c>
      <c r="B73" s="61" t="s">
        <v>59</v>
      </c>
      <c r="C73" s="62" t="s">
        <v>38</v>
      </c>
      <c r="D73" s="27">
        <v>320000</v>
      </c>
      <c r="E73" s="64">
        <v>10</v>
      </c>
      <c r="F73" s="78" t="s">
        <v>12</v>
      </c>
      <c r="G73" s="27">
        <f t="shared" si="3"/>
        <v>352000</v>
      </c>
      <c r="H73" s="17"/>
      <c r="I73" s="17"/>
      <c r="J73" s="17"/>
    </row>
    <row r="74" spans="1:10">
      <c r="A74" s="60">
        <v>2</v>
      </c>
      <c r="B74" s="68" t="s">
        <v>60</v>
      </c>
      <c r="C74" s="60" t="s">
        <v>38</v>
      </c>
      <c r="D74" s="32">
        <v>495000</v>
      </c>
      <c r="E74" s="79">
        <v>10</v>
      </c>
      <c r="F74" s="67" t="s">
        <v>12</v>
      </c>
      <c r="G74" s="27">
        <f t="shared" si="3"/>
        <v>544500</v>
      </c>
      <c r="H74" s="17"/>
      <c r="I74" s="17"/>
      <c r="J74" s="17"/>
    </row>
    <row r="75" spans="1:10">
      <c r="A75" s="60">
        <v>3</v>
      </c>
      <c r="B75" s="68" t="s">
        <v>61</v>
      </c>
      <c r="C75" s="60" t="s">
        <v>38</v>
      </c>
      <c r="D75" s="32">
        <v>600000</v>
      </c>
      <c r="E75" s="79">
        <v>10</v>
      </c>
      <c r="F75" s="67" t="s">
        <v>12</v>
      </c>
      <c r="G75" s="27">
        <f t="shared" si="3"/>
        <v>660000</v>
      </c>
      <c r="H75" s="17"/>
      <c r="I75" s="17"/>
      <c r="J75" s="17"/>
    </row>
    <row r="76" spans="1:10">
      <c r="A76" s="60">
        <v>4</v>
      </c>
      <c r="B76" s="80" t="s">
        <v>62</v>
      </c>
      <c r="C76" s="60" t="s">
        <v>38</v>
      </c>
      <c r="D76" s="32">
        <v>670000</v>
      </c>
      <c r="E76" s="79">
        <v>10</v>
      </c>
      <c r="F76" s="67" t="s">
        <v>12</v>
      </c>
      <c r="G76" s="27">
        <f t="shared" si="3"/>
        <v>737000</v>
      </c>
      <c r="H76" s="17"/>
      <c r="I76" s="17"/>
      <c r="J76" s="17"/>
    </row>
    <row r="77" spans="1:10">
      <c r="A77" s="81">
        <v>5</v>
      </c>
      <c r="B77" s="82" t="s">
        <v>63</v>
      </c>
      <c r="C77" s="81" t="s">
        <v>38</v>
      </c>
      <c r="D77" s="52">
        <v>1250000</v>
      </c>
      <c r="E77" s="83">
        <v>10</v>
      </c>
      <c r="F77" s="84" t="s">
        <v>12</v>
      </c>
      <c r="G77" s="27">
        <f t="shared" si="3"/>
        <v>1375000</v>
      </c>
      <c r="H77" s="17"/>
      <c r="I77" s="17"/>
      <c r="J77" s="17"/>
    </row>
    <row r="78" spans="1:10">
      <c r="A78" s="54"/>
      <c r="B78" s="54" t="s">
        <v>64</v>
      </c>
      <c r="C78" s="56"/>
      <c r="D78" s="22"/>
      <c r="E78" s="58"/>
      <c r="F78" s="59"/>
      <c r="G78" s="37" t="str">
        <f t="shared" si="3"/>
        <v/>
      </c>
      <c r="H78" s="17"/>
      <c r="I78" s="17"/>
      <c r="J78" s="17"/>
    </row>
    <row r="79" spans="1:10">
      <c r="A79" s="62">
        <v>1</v>
      </c>
      <c r="B79" s="61" t="s">
        <v>65</v>
      </c>
      <c r="C79" s="62" t="s">
        <v>38</v>
      </c>
      <c r="D79" s="27">
        <v>420000</v>
      </c>
      <c r="E79" s="64">
        <v>10</v>
      </c>
      <c r="F79" s="78" t="s">
        <v>12</v>
      </c>
      <c r="G79" s="27">
        <f t="shared" si="3"/>
        <v>462000</v>
      </c>
      <c r="H79" s="17"/>
      <c r="I79" s="17"/>
      <c r="J79" s="17"/>
    </row>
    <row r="80" spans="1:10">
      <c r="A80" s="60">
        <v>2</v>
      </c>
      <c r="B80" s="68" t="s">
        <v>66</v>
      </c>
      <c r="C80" s="60" t="s">
        <v>38</v>
      </c>
      <c r="D80" s="32">
        <v>520000</v>
      </c>
      <c r="E80" s="79">
        <v>10</v>
      </c>
      <c r="F80" s="67" t="s">
        <v>12</v>
      </c>
      <c r="G80" s="27">
        <f t="shared" si="3"/>
        <v>572000</v>
      </c>
      <c r="H80" s="17"/>
      <c r="I80" s="17"/>
      <c r="J80" s="17"/>
    </row>
    <row r="81" spans="1:10">
      <c r="A81" s="60">
        <v>3</v>
      </c>
      <c r="B81" s="68" t="s">
        <v>67</v>
      </c>
      <c r="C81" s="60" t="s">
        <v>38</v>
      </c>
      <c r="D81" s="32">
        <v>650000</v>
      </c>
      <c r="E81" s="79">
        <v>10</v>
      </c>
      <c r="F81" s="67" t="s">
        <v>12</v>
      </c>
      <c r="G81" s="27">
        <f t="shared" si="3"/>
        <v>715000</v>
      </c>
      <c r="H81" s="17"/>
      <c r="I81" s="17"/>
      <c r="J81" s="17"/>
    </row>
    <row r="82" spans="1:10">
      <c r="A82" s="60">
        <v>4</v>
      </c>
      <c r="B82" s="80" t="s">
        <v>68</v>
      </c>
      <c r="C82" s="60" t="s">
        <v>38</v>
      </c>
      <c r="D82" s="32">
        <v>680000</v>
      </c>
      <c r="E82" s="79">
        <v>10</v>
      </c>
      <c r="F82" s="67" t="s">
        <v>12</v>
      </c>
      <c r="G82" s="27">
        <f t="shared" si="3"/>
        <v>748000</v>
      </c>
      <c r="H82" s="17"/>
      <c r="I82" s="17"/>
      <c r="J82" s="17"/>
    </row>
    <row r="83" spans="1:10">
      <c r="A83" s="60">
        <v>5</v>
      </c>
      <c r="B83" s="80" t="s">
        <v>69</v>
      </c>
      <c r="C83" s="60" t="s">
        <v>38</v>
      </c>
      <c r="D83" s="32">
        <v>1250000</v>
      </c>
      <c r="E83" s="79">
        <v>10</v>
      </c>
      <c r="F83" s="67" t="s">
        <v>12</v>
      </c>
      <c r="G83" s="27">
        <f t="shared" si="3"/>
        <v>1375000</v>
      </c>
      <c r="H83" s="17"/>
      <c r="I83" s="17"/>
      <c r="J83" s="17"/>
    </row>
    <row r="84" spans="1:10">
      <c r="A84" s="60">
        <v>6</v>
      </c>
      <c r="B84" s="68" t="s">
        <v>70</v>
      </c>
      <c r="C84" s="60" t="s">
        <v>38</v>
      </c>
      <c r="D84" s="32">
        <v>1400000</v>
      </c>
      <c r="E84" s="79">
        <v>10</v>
      </c>
      <c r="F84" s="67" t="s">
        <v>12</v>
      </c>
      <c r="G84" s="27">
        <f t="shared" si="3"/>
        <v>1540000</v>
      </c>
      <c r="H84" s="17"/>
      <c r="I84" s="17"/>
      <c r="J84" s="17"/>
    </row>
    <row r="85" spans="1:10">
      <c r="A85" s="60">
        <v>7</v>
      </c>
      <c r="B85" s="68" t="s">
        <v>71</v>
      </c>
      <c r="C85" s="60" t="s">
        <v>38</v>
      </c>
      <c r="D85" s="32">
        <v>3500000</v>
      </c>
      <c r="E85" s="79">
        <v>10</v>
      </c>
      <c r="F85" s="67" t="s">
        <v>12</v>
      </c>
      <c r="G85" s="27">
        <f t="shared" si="3"/>
        <v>3850000</v>
      </c>
      <c r="H85" s="17"/>
      <c r="I85" s="17"/>
      <c r="J85" s="17"/>
    </row>
    <row r="86" spans="1:10">
      <c r="A86" s="60">
        <v>8</v>
      </c>
      <c r="B86" s="68" t="s">
        <v>72</v>
      </c>
      <c r="C86" s="60" t="s">
        <v>38</v>
      </c>
      <c r="D86" s="32">
        <v>3750000</v>
      </c>
      <c r="E86" s="79">
        <v>10</v>
      </c>
      <c r="F86" s="67" t="s">
        <v>12</v>
      </c>
      <c r="G86" s="27">
        <f t="shared" si="3"/>
        <v>4125000</v>
      </c>
      <c r="H86" s="17"/>
      <c r="I86" s="17"/>
      <c r="J86" s="17"/>
    </row>
    <row r="87" spans="1:10">
      <c r="A87" s="60">
        <v>9</v>
      </c>
      <c r="B87" s="80" t="s">
        <v>73</v>
      </c>
      <c r="C87" s="60" t="s">
        <v>38</v>
      </c>
      <c r="D87" s="32">
        <v>7800000</v>
      </c>
      <c r="E87" s="79">
        <v>10</v>
      </c>
      <c r="F87" s="67" t="s">
        <v>12</v>
      </c>
      <c r="G87" s="27">
        <f t="shared" si="3"/>
        <v>8580000</v>
      </c>
      <c r="H87" s="17"/>
      <c r="I87" s="17"/>
      <c r="J87" s="17"/>
    </row>
    <row r="88" spans="1:10">
      <c r="A88" s="60">
        <v>10</v>
      </c>
      <c r="B88" s="80" t="s">
        <v>74</v>
      </c>
      <c r="C88" s="60" t="s">
        <v>38</v>
      </c>
      <c r="D88" s="32">
        <v>11000000</v>
      </c>
      <c r="E88" s="79">
        <v>10</v>
      </c>
      <c r="F88" s="67" t="s">
        <v>12</v>
      </c>
      <c r="G88" s="27">
        <f t="shared" si="3"/>
        <v>12100000</v>
      </c>
      <c r="H88" s="17"/>
      <c r="I88" s="17"/>
      <c r="J88" s="17"/>
    </row>
    <row r="89" spans="1:10">
      <c r="A89" s="60">
        <v>11</v>
      </c>
      <c r="B89" s="68" t="s">
        <v>75</v>
      </c>
      <c r="C89" s="60" t="s">
        <v>38</v>
      </c>
      <c r="D89" s="32">
        <v>23500000</v>
      </c>
      <c r="E89" s="79">
        <v>10</v>
      </c>
      <c r="F89" s="67" t="s">
        <v>12</v>
      </c>
      <c r="G89" s="27">
        <f t="shared" si="3"/>
        <v>25850000</v>
      </c>
      <c r="H89" s="17"/>
      <c r="I89" s="17"/>
      <c r="J89" s="17"/>
    </row>
    <row r="90" spans="1:10">
      <c r="A90" s="81">
        <v>12</v>
      </c>
      <c r="B90" s="69" t="s">
        <v>76</v>
      </c>
      <c r="C90" s="81" t="s">
        <v>38</v>
      </c>
      <c r="D90" s="52">
        <v>25600000</v>
      </c>
      <c r="E90" s="83">
        <v>10</v>
      </c>
      <c r="F90" s="84" t="s">
        <v>12</v>
      </c>
      <c r="G90" s="27">
        <f t="shared" si="3"/>
        <v>28160000</v>
      </c>
      <c r="H90" s="17"/>
      <c r="I90" s="17"/>
      <c r="J90" s="17"/>
    </row>
    <row r="91" spans="1:10">
      <c r="A91" s="54"/>
      <c r="B91" s="54" t="s">
        <v>77</v>
      </c>
      <c r="C91" s="56"/>
      <c r="D91" s="77"/>
      <c r="E91" s="58"/>
      <c r="F91" s="59"/>
      <c r="G91" s="37" t="str">
        <f t="shared" si="3"/>
        <v/>
      </c>
      <c r="H91" s="17"/>
      <c r="I91" s="17"/>
      <c r="J91" s="17"/>
    </row>
    <row r="92" spans="1:10">
      <c r="A92" s="62">
        <v>1</v>
      </c>
      <c r="B92" s="61" t="s">
        <v>78</v>
      </c>
      <c r="C92" s="62" t="s">
        <v>38</v>
      </c>
      <c r="D92" s="27">
        <v>500000</v>
      </c>
      <c r="E92" s="64">
        <v>10</v>
      </c>
      <c r="F92" s="78" t="s">
        <v>12</v>
      </c>
      <c r="G92" s="27">
        <f t="shared" si="3"/>
        <v>550000</v>
      </c>
      <c r="H92" s="17"/>
      <c r="I92" s="17"/>
      <c r="J92" s="17"/>
    </row>
    <row r="93" spans="1:10">
      <c r="A93" s="60">
        <v>2</v>
      </c>
      <c r="B93" s="68" t="s">
        <v>79</v>
      </c>
      <c r="C93" s="60" t="s">
        <v>38</v>
      </c>
      <c r="D93" s="32">
        <v>600000</v>
      </c>
      <c r="E93" s="79">
        <v>10</v>
      </c>
      <c r="F93" s="67" t="s">
        <v>12</v>
      </c>
      <c r="G93" s="27">
        <f t="shared" si="3"/>
        <v>660000</v>
      </c>
      <c r="H93" s="17"/>
      <c r="I93" s="17"/>
      <c r="J93" s="17"/>
    </row>
    <row r="94" spans="1:10">
      <c r="A94" s="60">
        <v>3</v>
      </c>
      <c r="B94" s="68" t="s">
        <v>80</v>
      </c>
      <c r="C94" s="60" t="s">
        <v>38</v>
      </c>
      <c r="D94" s="32">
        <v>680000</v>
      </c>
      <c r="E94" s="79">
        <v>10</v>
      </c>
      <c r="F94" s="67" t="s">
        <v>12</v>
      </c>
      <c r="G94" s="27">
        <f t="shared" si="3"/>
        <v>748000</v>
      </c>
      <c r="H94" s="17"/>
      <c r="I94" s="17"/>
      <c r="J94" s="17"/>
    </row>
    <row r="95" spans="1:10">
      <c r="A95" s="60">
        <v>4</v>
      </c>
      <c r="B95" s="68" t="s">
        <v>81</v>
      </c>
      <c r="C95" s="60" t="s">
        <v>38</v>
      </c>
      <c r="D95" s="32">
        <v>1280000</v>
      </c>
      <c r="E95" s="79">
        <v>10</v>
      </c>
      <c r="F95" s="67" t="s">
        <v>12</v>
      </c>
      <c r="G95" s="27">
        <f t="shared" si="3"/>
        <v>1408000</v>
      </c>
      <c r="H95" s="17"/>
      <c r="I95" s="17"/>
      <c r="J95" s="17"/>
    </row>
    <row r="96" spans="1:10">
      <c r="A96" s="60">
        <v>5</v>
      </c>
      <c r="B96" s="68" t="s">
        <v>82</v>
      </c>
      <c r="C96" s="60" t="s">
        <v>38</v>
      </c>
      <c r="D96" s="32">
        <v>3150000</v>
      </c>
      <c r="E96" s="79">
        <v>10</v>
      </c>
      <c r="F96" s="67" t="s">
        <v>12</v>
      </c>
      <c r="G96" s="27">
        <f t="shared" si="3"/>
        <v>3465000</v>
      </c>
      <c r="H96" s="17"/>
      <c r="I96" s="17"/>
      <c r="J96" s="17"/>
    </row>
    <row r="97" spans="1:10">
      <c r="A97" s="60">
        <v>6</v>
      </c>
      <c r="B97" s="68" t="s">
        <v>83</v>
      </c>
      <c r="C97" s="60" t="s">
        <v>38</v>
      </c>
      <c r="D97" s="32">
        <v>540000</v>
      </c>
      <c r="E97" s="79">
        <v>10</v>
      </c>
      <c r="F97" s="67" t="s">
        <v>12</v>
      </c>
      <c r="G97" s="27">
        <f t="shared" si="3"/>
        <v>594000</v>
      </c>
      <c r="H97" s="17"/>
      <c r="I97" s="17"/>
      <c r="J97" s="17"/>
    </row>
    <row r="98" spans="1:10">
      <c r="A98" s="81">
        <v>7</v>
      </c>
      <c r="B98" s="69" t="s">
        <v>84</v>
      </c>
      <c r="C98" s="81" t="s">
        <v>38</v>
      </c>
      <c r="D98" s="52">
        <v>980000</v>
      </c>
      <c r="E98" s="83">
        <v>10</v>
      </c>
      <c r="F98" s="84" t="s">
        <v>12</v>
      </c>
      <c r="G98" s="27">
        <f t="shared" si="3"/>
        <v>1078000</v>
      </c>
      <c r="H98" s="17"/>
      <c r="I98" s="17"/>
      <c r="J98" s="17"/>
    </row>
    <row r="99" spans="1:10">
      <c r="A99" s="54"/>
      <c r="B99" s="54" t="s">
        <v>85</v>
      </c>
      <c r="C99" s="56"/>
      <c r="D99" s="57"/>
      <c r="E99" s="58"/>
      <c r="F99" s="59"/>
      <c r="G99" s="37" t="str">
        <f t="shared" si="3"/>
        <v/>
      </c>
      <c r="H99" s="17"/>
      <c r="I99" s="17" t="s">
        <v>86</v>
      </c>
      <c r="J99" s="17"/>
    </row>
    <row r="100" spans="1:10">
      <c r="A100" s="62">
        <v>1</v>
      </c>
      <c r="B100" s="61" t="s">
        <v>87</v>
      </c>
      <c r="C100" s="62" t="s">
        <v>38</v>
      </c>
      <c r="D100" s="27">
        <v>630000</v>
      </c>
      <c r="E100" s="64">
        <v>10</v>
      </c>
      <c r="F100" s="78" t="s">
        <v>12</v>
      </c>
      <c r="G100" s="27">
        <f t="shared" si="3"/>
        <v>693000</v>
      </c>
      <c r="H100" s="17"/>
      <c r="I100" s="17"/>
      <c r="J100" s="17"/>
    </row>
    <row r="101" spans="1:10">
      <c r="A101" s="60">
        <v>2</v>
      </c>
      <c r="B101" s="68" t="s">
        <v>88</v>
      </c>
      <c r="C101" s="60" t="s">
        <v>38</v>
      </c>
      <c r="D101" s="32">
        <v>595000</v>
      </c>
      <c r="E101" s="79">
        <v>10</v>
      </c>
      <c r="F101" s="67" t="s">
        <v>12</v>
      </c>
      <c r="G101" s="27">
        <f t="shared" si="3"/>
        <v>654500</v>
      </c>
      <c r="H101" s="17"/>
      <c r="I101" s="17"/>
      <c r="J101" s="17"/>
    </row>
    <row r="102" spans="1:10">
      <c r="A102" s="60">
        <v>3</v>
      </c>
      <c r="B102" s="68" t="s">
        <v>89</v>
      </c>
      <c r="C102" s="60" t="s">
        <v>38</v>
      </c>
      <c r="D102" s="32">
        <v>700000</v>
      </c>
      <c r="E102" s="79">
        <v>10</v>
      </c>
      <c r="F102" s="67" t="s">
        <v>12</v>
      </c>
      <c r="G102" s="27">
        <f t="shared" si="3"/>
        <v>770000</v>
      </c>
      <c r="H102" s="17"/>
      <c r="I102" s="17"/>
      <c r="J102" s="17"/>
    </row>
    <row r="103" spans="1:10">
      <c r="A103" s="60">
        <v>4</v>
      </c>
      <c r="B103" s="68" t="s">
        <v>90</v>
      </c>
      <c r="C103" s="60" t="s">
        <v>38</v>
      </c>
      <c r="D103" s="32">
        <v>790000</v>
      </c>
      <c r="E103" s="79">
        <v>10</v>
      </c>
      <c r="F103" s="67" t="s">
        <v>12</v>
      </c>
      <c r="G103" s="27">
        <f t="shared" ref="G103:G166" si="4">IF(D103="","",D103+(D103*E103%))</f>
        <v>869000</v>
      </c>
      <c r="H103" s="17"/>
      <c r="I103" s="17"/>
      <c r="J103" s="17"/>
    </row>
    <row r="104" spans="1:10">
      <c r="A104" s="60">
        <v>5</v>
      </c>
      <c r="B104" s="68" t="s">
        <v>91</v>
      </c>
      <c r="C104" s="60" t="s">
        <v>38</v>
      </c>
      <c r="D104" s="32">
        <v>1500000</v>
      </c>
      <c r="E104" s="79">
        <v>10</v>
      </c>
      <c r="F104" s="67" t="s">
        <v>12</v>
      </c>
      <c r="G104" s="27">
        <f t="shared" si="4"/>
        <v>1650000</v>
      </c>
      <c r="H104" s="17"/>
      <c r="I104" s="17"/>
      <c r="J104" s="17"/>
    </row>
    <row r="105" spans="1:10">
      <c r="A105" s="60">
        <v>6</v>
      </c>
      <c r="B105" s="68" t="s">
        <v>92</v>
      </c>
      <c r="C105" s="60" t="s">
        <v>38</v>
      </c>
      <c r="D105" s="32">
        <v>3750000</v>
      </c>
      <c r="E105" s="79">
        <v>10</v>
      </c>
      <c r="F105" s="67" t="s">
        <v>12</v>
      </c>
      <c r="G105" s="27">
        <f t="shared" si="4"/>
        <v>4125000</v>
      </c>
      <c r="H105" s="17"/>
      <c r="I105" s="17"/>
      <c r="J105" s="17"/>
    </row>
    <row r="106" spans="1:10">
      <c r="A106" s="60">
        <v>7</v>
      </c>
      <c r="B106" s="68" t="s">
        <v>93</v>
      </c>
      <c r="C106" s="60" t="s">
        <v>38</v>
      </c>
      <c r="D106" s="32">
        <v>7800000</v>
      </c>
      <c r="E106" s="79">
        <v>10</v>
      </c>
      <c r="F106" s="67" t="s">
        <v>12</v>
      </c>
      <c r="G106" s="27">
        <f t="shared" si="4"/>
        <v>8580000</v>
      </c>
      <c r="H106" s="17"/>
      <c r="I106" s="17"/>
      <c r="J106" s="17"/>
    </row>
    <row r="107" spans="1:10">
      <c r="A107" s="60">
        <v>8</v>
      </c>
      <c r="B107" s="68" t="s">
        <v>94</v>
      </c>
      <c r="C107" s="60" t="s">
        <v>38</v>
      </c>
      <c r="D107" s="32">
        <v>8800000</v>
      </c>
      <c r="E107" s="79">
        <v>10</v>
      </c>
      <c r="F107" s="67" t="s">
        <v>12</v>
      </c>
      <c r="G107" s="27">
        <f t="shared" si="4"/>
        <v>9680000</v>
      </c>
      <c r="H107" s="17"/>
      <c r="I107" s="17"/>
      <c r="J107" s="17"/>
    </row>
    <row r="108" spans="1:10">
      <c r="A108" s="60">
        <v>9</v>
      </c>
      <c r="B108" s="68" t="s">
        <v>95</v>
      </c>
      <c r="C108" s="60" t="s">
        <v>38</v>
      </c>
      <c r="D108" s="32">
        <v>4200000</v>
      </c>
      <c r="E108" s="79">
        <v>10</v>
      </c>
      <c r="F108" s="67" t="s">
        <v>12</v>
      </c>
      <c r="G108" s="27">
        <f t="shared" si="4"/>
        <v>4620000</v>
      </c>
      <c r="H108" s="17"/>
      <c r="I108" s="17"/>
      <c r="J108" s="17"/>
    </row>
    <row r="109" spans="1:10">
      <c r="A109" s="60">
        <v>10</v>
      </c>
      <c r="B109" s="68" t="s">
        <v>96</v>
      </c>
      <c r="C109" s="60" t="s">
        <v>38</v>
      </c>
      <c r="D109" s="32">
        <v>10500000</v>
      </c>
      <c r="E109" s="79">
        <v>10</v>
      </c>
      <c r="F109" s="67" t="s">
        <v>12</v>
      </c>
      <c r="G109" s="27">
        <f t="shared" si="4"/>
        <v>11550000</v>
      </c>
      <c r="H109" s="17"/>
      <c r="I109" s="17"/>
      <c r="J109" s="17"/>
    </row>
    <row r="110" spans="1:10">
      <c r="A110" s="60">
        <v>11</v>
      </c>
      <c r="B110" s="68" t="s">
        <v>97</v>
      </c>
      <c r="C110" s="60" t="s">
        <v>38</v>
      </c>
      <c r="D110" s="32">
        <v>11900000</v>
      </c>
      <c r="E110" s="79">
        <v>10</v>
      </c>
      <c r="F110" s="67" t="s">
        <v>12</v>
      </c>
      <c r="G110" s="27">
        <f t="shared" si="4"/>
        <v>13090000</v>
      </c>
      <c r="H110" s="17"/>
      <c r="I110" s="17"/>
      <c r="J110" s="17"/>
    </row>
    <row r="111" spans="1:10">
      <c r="A111" s="60">
        <v>12</v>
      </c>
      <c r="B111" s="68" t="s">
        <v>98</v>
      </c>
      <c r="C111" s="60" t="s">
        <v>38</v>
      </c>
      <c r="D111" s="32">
        <v>21500000</v>
      </c>
      <c r="E111" s="79">
        <v>10</v>
      </c>
      <c r="F111" s="67" t="s">
        <v>12</v>
      </c>
      <c r="G111" s="27">
        <f t="shared" si="4"/>
        <v>23650000</v>
      </c>
      <c r="H111" s="17"/>
      <c r="I111" s="17"/>
      <c r="J111" s="17"/>
    </row>
    <row r="112" spans="1:10">
      <c r="A112" s="81">
        <v>13</v>
      </c>
      <c r="B112" s="69" t="s">
        <v>99</v>
      </c>
      <c r="C112" s="81" t="s">
        <v>38</v>
      </c>
      <c r="D112" s="52">
        <v>23800000</v>
      </c>
      <c r="E112" s="83">
        <v>10</v>
      </c>
      <c r="F112" s="84" t="s">
        <v>12</v>
      </c>
      <c r="G112" s="27">
        <f t="shared" si="4"/>
        <v>26180000</v>
      </c>
      <c r="H112" s="17"/>
      <c r="I112" s="17"/>
      <c r="J112" s="17"/>
    </row>
    <row r="113" spans="1:10">
      <c r="A113" s="56"/>
      <c r="B113" s="55" t="s">
        <v>100</v>
      </c>
      <c r="C113" s="56"/>
      <c r="D113" s="57"/>
      <c r="E113" s="58"/>
      <c r="F113" s="59"/>
      <c r="G113" s="37" t="str">
        <f t="shared" si="4"/>
        <v/>
      </c>
      <c r="H113" s="17"/>
      <c r="I113" s="17" t="s">
        <v>86</v>
      </c>
      <c r="J113" s="17"/>
    </row>
    <row r="114" spans="1:10">
      <c r="A114" s="62">
        <v>1</v>
      </c>
      <c r="B114" s="61" t="s">
        <v>101</v>
      </c>
      <c r="C114" s="62" t="s">
        <v>38</v>
      </c>
      <c r="D114" s="63">
        <v>1605100</v>
      </c>
      <c r="E114" s="64">
        <v>10</v>
      </c>
      <c r="F114" s="78" t="s">
        <v>12</v>
      </c>
      <c r="G114" s="27">
        <f t="shared" si="4"/>
        <v>1765610</v>
      </c>
      <c r="H114" s="17"/>
      <c r="I114" s="17"/>
      <c r="J114" s="17"/>
    </row>
    <row r="115" spans="1:10">
      <c r="A115" s="60">
        <v>2</v>
      </c>
      <c r="B115" s="68" t="s">
        <v>102</v>
      </c>
      <c r="C115" s="60" t="s">
        <v>38</v>
      </c>
      <c r="D115" s="66">
        <v>1911100</v>
      </c>
      <c r="E115" s="79">
        <v>10</v>
      </c>
      <c r="F115" s="67" t="s">
        <v>12</v>
      </c>
      <c r="G115" s="27">
        <f t="shared" si="4"/>
        <v>2102210</v>
      </c>
      <c r="H115" s="17"/>
      <c r="I115" s="17"/>
      <c r="J115" s="17"/>
    </row>
    <row r="116" spans="1:10">
      <c r="A116" s="60">
        <v>3</v>
      </c>
      <c r="B116" s="68" t="s">
        <v>103</v>
      </c>
      <c r="C116" s="60" t="s">
        <v>38</v>
      </c>
      <c r="D116" s="66">
        <v>2327000</v>
      </c>
      <c r="E116" s="79">
        <v>10</v>
      </c>
      <c r="F116" s="67" t="s">
        <v>12</v>
      </c>
      <c r="G116" s="27">
        <f t="shared" si="4"/>
        <v>2559700</v>
      </c>
      <c r="H116" s="17"/>
      <c r="I116" s="17"/>
      <c r="J116" s="17"/>
    </row>
    <row r="117" spans="1:10">
      <c r="A117" s="60">
        <v>4</v>
      </c>
      <c r="B117" s="68" t="s">
        <v>104</v>
      </c>
      <c r="C117" s="60" t="s">
        <v>38</v>
      </c>
      <c r="D117" s="66">
        <v>2558900</v>
      </c>
      <c r="E117" s="79">
        <v>10</v>
      </c>
      <c r="F117" s="67" t="s">
        <v>12</v>
      </c>
      <c r="G117" s="27">
        <f t="shared" si="4"/>
        <v>2814790</v>
      </c>
      <c r="H117" s="17"/>
      <c r="I117" s="17"/>
      <c r="J117" s="17"/>
    </row>
    <row r="118" spans="1:10">
      <c r="A118" s="60">
        <v>5</v>
      </c>
      <c r="B118" s="68" t="s">
        <v>105</v>
      </c>
      <c r="C118" s="60" t="s">
        <v>38</v>
      </c>
      <c r="D118" s="66">
        <v>4582500</v>
      </c>
      <c r="E118" s="79">
        <v>10</v>
      </c>
      <c r="F118" s="67" t="s">
        <v>12</v>
      </c>
      <c r="G118" s="27">
        <f t="shared" si="4"/>
        <v>5040750</v>
      </c>
      <c r="H118" s="17"/>
      <c r="I118" s="17"/>
      <c r="J118" s="17"/>
    </row>
    <row r="119" spans="1:10">
      <c r="A119" s="60">
        <v>6</v>
      </c>
      <c r="B119" s="85" t="s">
        <v>106</v>
      </c>
      <c r="C119" s="60" t="s">
        <v>38</v>
      </c>
      <c r="D119" s="86">
        <v>4926900</v>
      </c>
      <c r="E119" s="79">
        <v>10</v>
      </c>
      <c r="F119" s="67" t="s">
        <v>12</v>
      </c>
      <c r="G119" s="27">
        <f t="shared" si="4"/>
        <v>5419590</v>
      </c>
      <c r="H119" s="17"/>
      <c r="I119" s="17"/>
      <c r="J119" s="17"/>
    </row>
    <row r="120" spans="1:10">
      <c r="A120" s="60">
        <v>7</v>
      </c>
      <c r="B120" s="68" t="s">
        <v>107</v>
      </c>
      <c r="C120" s="60" t="s">
        <v>38</v>
      </c>
      <c r="D120" s="86">
        <v>4994900</v>
      </c>
      <c r="E120" s="79">
        <v>10</v>
      </c>
      <c r="F120" s="67" t="s">
        <v>12</v>
      </c>
      <c r="G120" s="27">
        <f t="shared" si="4"/>
        <v>5494390</v>
      </c>
      <c r="H120" s="17"/>
      <c r="I120" s="17"/>
      <c r="J120" s="17"/>
    </row>
    <row r="121" spans="1:10">
      <c r="A121" s="60">
        <v>8</v>
      </c>
      <c r="B121" s="68" t="s">
        <v>108</v>
      </c>
      <c r="C121" s="60" t="s">
        <v>38</v>
      </c>
      <c r="D121" s="86">
        <v>8834500</v>
      </c>
      <c r="E121" s="79">
        <v>10</v>
      </c>
      <c r="F121" s="67" t="s">
        <v>12</v>
      </c>
      <c r="G121" s="27">
        <f>IF(D121="","",D121+(D121*E121%))</f>
        <v>9717950</v>
      </c>
      <c r="H121" s="17"/>
      <c r="I121" s="164"/>
      <c r="J121" s="17"/>
    </row>
    <row r="122" spans="1:10">
      <c r="A122" s="60">
        <v>9</v>
      </c>
      <c r="B122" s="68" t="s">
        <v>109</v>
      </c>
      <c r="C122" s="60" t="s">
        <v>38</v>
      </c>
      <c r="D122" s="86">
        <v>9379500</v>
      </c>
      <c r="E122" s="79">
        <v>10</v>
      </c>
      <c r="F122" s="67" t="s">
        <v>12</v>
      </c>
      <c r="G122" s="27">
        <f>IF(D122="","",D122+(D122*E122%))</f>
        <v>10317450</v>
      </c>
      <c r="H122" s="17"/>
      <c r="I122" s="17"/>
      <c r="J122" s="17"/>
    </row>
    <row r="123" spans="1:10">
      <c r="A123" s="60">
        <v>10</v>
      </c>
      <c r="B123" s="68" t="s">
        <v>110</v>
      </c>
      <c r="C123" s="60" t="s">
        <v>38</v>
      </c>
      <c r="D123" s="66">
        <v>16626400</v>
      </c>
      <c r="E123" s="79">
        <v>10</v>
      </c>
      <c r="F123" s="67" t="s">
        <v>12</v>
      </c>
      <c r="G123" s="27">
        <f t="shared" si="4"/>
        <v>18289040</v>
      </c>
      <c r="H123" s="17"/>
      <c r="I123" s="17"/>
      <c r="J123" s="17"/>
    </row>
    <row r="124" spans="1:10">
      <c r="A124" s="60">
        <v>11</v>
      </c>
      <c r="B124" s="68" t="s">
        <v>111</v>
      </c>
      <c r="C124" s="60" t="s">
        <v>38</v>
      </c>
      <c r="D124" s="66">
        <v>30504000</v>
      </c>
      <c r="E124" s="79">
        <v>10</v>
      </c>
      <c r="F124" s="67" t="s">
        <v>12</v>
      </c>
      <c r="G124" s="27">
        <f t="shared" si="4"/>
        <v>33554400</v>
      </c>
      <c r="H124" s="17"/>
      <c r="I124" s="17"/>
      <c r="J124" s="17"/>
    </row>
    <row r="125" spans="1:10">
      <c r="A125" s="60">
        <v>12</v>
      </c>
      <c r="B125" s="68" t="s">
        <v>112</v>
      </c>
      <c r="C125" s="60" t="s">
        <v>38</v>
      </c>
      <c r="D125" s="66">
        <v>36512100</v>
      </c>
      <c r="E125" s="79">
        <v>10</v>
      </c>
      <c r="F125" s="67" t="s">
        <v>12</v>
      </c>
      <c r="G125" s="27">
        <f t="shared" si="4"/>
        <v>40163310</v>
      </c>
      <c r="H125" s="17"/>
      <c r="I125" s="17"/>
      <c r="J125" s="17"/>
    </row>
    <row r="126" spans="1:10">
      <c r="A126" s="81">
        <v>13</v>
      </c>
      <c r="B126" s="69" t="s">
        <v>113</v>
      </c>
      <c r="C126" s="81" t="s">
        <v>38</v>
      </c>
      <c r="D126" s="87">
        <v>37288800</v>
      </c>
      <c r="E126" s="83">
        <v>10</v>
      </c>
      <c r="F126" s="84" t="s">
        <v>12</v>
      </c>
      <c r="G126" s="27">
        <f t="shared" si="4"/>
        <v>41017680</v>
      </c>
      <c r="H126" s="17"/>
      <c r="I126" s="17"/>
      <c r="J126" s="17"/>
    </row>
    <row r="127" spans="1:10">
      <c r="A127" s="56"/>
      <c r="B127" s="57" t="s">
        <v>114</v>
      </c>
      <c r="C127" s="56"/>
      <c r="D127" s="37"/>
      <c r="E127" s="58"/>
      <c r="F127" s="59"/>
      <c r="G127" s="37" t="str">
        <f t="shared" si="4"/>
        <v/>
      </c>
      <c r="H127" s="88"/>
      <c r="I127" s="89"/>
      <c r="J127" s="90"/>
    </row>
    <row r="128" spans="1:10">
      <c r="A128" s="62">
        <v>1</v>
      </c>
      <c r="B128" s="61" t="s">
        <v>115</v>
      </c>
      <c r="C128" s="62" t="s">
        <v>38</v>
      </c>
      <c r="D128" s="63">
        <v>4636500</v>
      </c>
      <c r="E128" s="64">
        <v>10</v>
      </c>
      <c r="F128" s="78" t="s">
        <v>12</v>
      </c>
      <c r="G128" s="27">
        <f t="shared" si="4"/>
        <v>5100150</v>
      </c>
      <c r="H128" s="17"/>
      <c r="I128" s="91"/>
      <c r="J128" s="17"/>
    </row>
    <row r="129" spans="1:10">
      <c r="A129" s="60">
        <v>2</v>
      </c>
      <c r="B129" s="68" t="s">
        <v>116</v>
      </c>
      <c r="C129" s="60" t="s">
        <v>38</v>
      </c>
      <c r="D129" s="66">
        <v>5374125</v>
      </c>
      <c r="E129" s="79">
        <v>10</v>
      </c>
      <c r="F129" s="67" t="s">
        <v>12</v>
      </c>
      <c r="G129" s="27">
        <f t="shared" si="4"/>
        <v>5911537.5</v>
      </c>
      <c r="H129" s="17"/>
      <c r="I129" s="91"/>
      <c r="J129" s="17"/>
    </row>
    <row r="130" spans="1:10">
      <c r="A130" s="60">
        <v>3</v>
      </c>
      <c r="B130" s="68" t="s">
        <v>117</v>
      </c>
      <c r="C130" s="60" t="s">
        <v>38</v>
      </c>
      <c r="D130" s="66">
        <v>7376250</v>
      </c>
      <c r="E130" s="79">
        <v>10</v>
      </c>
      <c r="F130" s="67" t="s">
        <v>12</v>
      </c>
      <c r="G130" s="27">
        <f t="shared" si="4"/>
        <v>8113875</v>
      </c>
      <c r="H130" s="17"/>
      <c r="I130" s="91"/>
      <c r="J130" s="17"/>
    </row>
    <row r="131" spans="1:10">
      <c r="A131" s="60">
        <v>4</v>
      </c>
      <c r="B131" s="68" t="s">
        <v>118</v>
      </c>
      <c r="C131" s="60" t="s">
        <v>38</v>
      </c>
      <c r="D131" s="66">
        <v>8746125</v>
      </c>
      <c r="E131" s="79">
        <v>10</v>
      </c>
      <c r="F131" s="67" t="s">
        <v>12</v>
      </c>
      <c r="G131" s="27">
        <f t="shared" si="4"/>
        <v>9620737.5</v>
      </c>
      <c r="H131" s="17"/>
      <c r="I131" s="91"/>
      <c r="J131" s="17"/>
    </row>
    <row r="132" spans="1:10">
      <c r="A132" s="60">
        <v>5</v>
      </c>
      <c r="B132" s="68" t="s">
        <v>119</v>
      </c>
      <c r="C132" s="60" t="s">
        <v>38</v>
      </c>
      <c r="D132" s="66">
        <v>14120250</v>
      </c>
      <c r="E132" s="79">
        <v>10</v>
      </c>
      <c r="F132" s="67" t="s">
        <v>12</v>
      </c>
      <c r="G132" s="27">
        <f t="shared" si="4"/>
        <v>15532275</v>
      </c>
      <c r="H132" s="17"/>
      <c r="I132" s="91"/>
      <c r="J132" s="17"/>
    </row>
    <row r="133" spans="1:10">
      <c r="A133" s="60">
        <v>6</v>
      </c>
      <c r="B133" s="68" t="s">
        <v>120</v>
      </c>
      <c r="C133" s="60" t="s">
        <v>38</v>
      </c>
      <c r="D133" s="66">
        <v>17913750</v>
      </c>
      <c r="E133" s="79">
        <v>10</v>
      </c>
      <c r="F133" s="67" t="s">
        <v>12</v>
      </c>
      <c r="G133" s="27">
        <f t="shared" si="4"/>
        <v>19705125</v>
      </c>
      <c r="H133" s="17"/>
      <c r="I133" s="91"/>
      <c r="J133" s="17"/>
    </row>
    <row r="134" spans="1:10">
      <c r="A134" s="60">
        <v>7</v>
      </c>
      <c r="B134" s="68" t="s">
        <v>121</v>
      </c>
      <c r="C134" s="60" t="s">
        <v>38</v>
      </c>
      <c r="D134" s="66">
        <v>21075000</v>
      </c>
      <c r="E134" s="79">
        <v>10</v>
      </c>
      <c r="F134" s="67" t="s">
        <v>12</v>
      </c>
      <c r="G134" s="27">
        <f t="shared" si="4"/>
        <v>23182500</v>
      </c>
      <c r="H134" s="17"/>
      <c r="I134" s="91"/>
      <c r="J134" s="17"/>
    </row>
    <row r="135" spans="1:10">
      <c r="A135" s="81">
        <v>8</v>
      </c>
      <c r="B135" s="69" t="s">
        <v>122</v>
      </c>
      <c r="C135" s="81" t="s">
        <v>38</v>
      </c>
      <c r="D135" s="87">
        <v>26976000</v>
      </c>
      <c r="E135" s="83">
        <v>10</v>
      </c>
      <c r="F135" s="84" t="s">
        <v>12</v>
      </c>
      <c r="G135" s="27">
        <f t="shared" si="4"/>
        <v>29673600</v>
      </c>
      <c r="H135" s="17"/>
      <c r="I135" s="91"/>
      <c r="J135" s="17"/>
    </row>
    <row r="136" spans="1:10">
      <c r="A136" s="56"/>
      <c r="B136" s="57" t="s">
        <v>123</v>
      </c>
      <c r="C136" s="56"/>
      <c r="D136" s="37"/>
      <c r="E136" s="58"/>
      <c r="F136" s="59"/>
      <c r="G136" s="37" t="str">
        <f t="shared" si="4"/>
        <v/>
      </c>
      <c r="H136" s="92"/>
      <c r="I136" s="91"/>
      <c r="J136" s="17"/>
    </row>
    <row r="137" spans="1:10">
      <c r="A137" s="62">
        <v>1</v>
      </c>
      <c r="B137" s="61" t="s">
        <v>124</v>
      </c>
      <c r="C137" s="62" t="s">
        <v>38</v>
      </c>
      <c r="D137" s="63">
        <v>6322500</v>
      </c>
      <c r="E137" s="64">
        <v>10</v>
      </c>
      <c r="F137" s="78" t="s">
        <v>12</v>
      </c>
      <c r="G137" s="27">
        <f t="shared" si="4"/>
        <v>6954750</v>
      </c>
      <c r="H137" s="17"/>
      <c r="I137" s="91"/>
      <c r="J137" s="17"/>
    </row>
    <row r="138" spans="1:10">
      <c r="A138" s="60">
        <v>2</v>
      </c>
      <c r="B138" s="68" t="s">
        <v>125</v>
      </c>
      <c r="C138" s="60" t="s">
        <v>38</v>
      </c>
      <c r="D138" s="66">
        <v>6533250</v>
      </c>
      <c r="E138" s="79">
        <v>10</v>
      </c>
      <c r="F138" s="67" t="s">
        <v>12</v>
      </c>
      <c r="G138" s="27">
        <f t="shared" si="4"/>
        <v>7186575</v>
      </c>
      <c r="H138" s="17"/>
      <c r="I138" s="91"/>
      <c r="J138" s="17"/>
    </row>
    <row r="139" spans="1:10">
      <c r="A139" s="60">
        <v>3</v>
      </c>
      <c r="B139" s="68" t="s">
        <v>126</v>
      </c>
      <c r="C139" s="60" t="s">
        <v>38</v>
      </c>
      <c r="D139" s="66">
        <v>7165500</v>
      </c>
      <c r="E139" s="79">
        <v>10</v>
      </c>
      <c r="F139" s="67" t="s">
        <v>12</v>
      </c>
      <c r="G139" s="27">
        <f t="shared" si="4"/>
        <v>7882050</v>
      </c>
      <c r="H139" s="17"/>
      <c r="I139" s="91"/>
      <c r="J139" s="17"/>
    </row>
    <row r="140" spans="1:10">
      <c r="A140" s="60">
        <v>4</v>
      </c>
      <c r="B140" s="68" t="s">
        <v>127</v>
      </c>
      <c r="C140" s="60" t="s">
        <v>38</v>
      </c>
      <c r="D140" s="66">
        <v>7797750</v>
      </c>
      <c r="E140" s="79">
        <v>10</v>
      </c>
      <c r="F140" s="67" t="s">
        <v>12</v>
      </c>
      <c r="G140" s="27">
        <f t="shared" si="4"/>
        <v>8577525</v>
      </c>
      <c r="H140" s="17"/>
      <c r="I140" s="91"/>
      <c r="J140" s="17"/>
    </row>
    <row r="141" spans="1:10">
      <c r="A141" s="60">
        <v>5</v>
      </c>
      <c r="B141" s="68" t="s">
        <v>128</v>
      </c>
      <c r="C141" s="60" t="s">
        <v>38</v>
      </c>
      <c r="D141" s="66">
        <v>9905250</v>
      </c>
      <c r="E141" s="79">
        <v>10</v>
      </c>
      <c r="F141" s="67" t="s">
        <v>12</v>
      </c>
      <c r="G141" s="27">
        <f t="shared" si="4"/>
        <v>10895775</v>
      </c>
      <c r="H141" s="17"/>
      <c r="I141" s="91"/>
      <c r="J141" s="17"/>
    </row>
    <row r="142" spans="1:10">
      <c r="A142" s="60">
        <v>6</v>
      </c>
      <c r="B142" s="68" t="s">
        <v>129</v>
      </c>
      <c r="C142" s="60" t="s">
        <v>38</v>
      </c>
      <c r="D142" s="66">
        <v>14120250</v>
      </c>
      <c r="E142" s="79">
        <v>10</v>
      </c>
      <c r="F142" s="67" t="s">
        <v>12</v>
      </c>
      <c r="G142" s="27">
        <f t="shared" si="4"/>
        <v>15532275</v>
      </c>
      <c r="H142" s="17"/>
      <c r="I142" s="91"/>
      <c r="J142" s="17"/>
    </row>
    <row r="143" spans="1:10">
      <c r="A143" s="60">
        <v>7</v>
      </c>
      <c r="B143" s="68" t="s">
        <v>130</v>
      </c>
      <c r="C143" s="60" t="s">
        <v>38</v>
      </c>
      <c r="D143" s="66">
        <v>16227750</v>
      </c>
      <c r="E143" s="79">
        <v>10</v>
      </c>
      <c r="F143" s="67" t="s">
        <v>12</v>
      </c>
      <c r="G143" s="27">
        <f t="shared" si="4"/>
        <v>17850525</v>
      </c>
      <c r="H143" s="17"/>
      <c r="I143" s="91"/>
      <c r="J143" s="17"/>
    </row>
    <row r="144" spans="1:10">
      <c r="A144" s="81">
        <v>8</v>
      </c>
      <c r="B144" s="69" t="s">
        <v>131</v>
      </c>
      <c r="C144" s="81" t="s">
        <v>38</v>
      </c>
      <c r="D144" s="87">
        <v>21496500</v>
      </c>
      <c r="E144" s="83">
        <v>10</v>
      </c>
      <c r="F144" s="84" t="s">
        <v>12</v>
      </c>
      <c r="G144" s="27">
        <f t="shared" si="4"/>
        <v>23646150</v>
      </c>
      <c r="H144" s="17"/>
      <c r="I144" s="91"/>
      <c r="J144" s="17"/>
    </row>
    <row r="145" spans="1:10">
      <c r="A145" s="56"/>
      <c r="B145" s="57" t="s">
        <v>132</v>
      </c>
      <c r="C145" s="56"/>
      <c r="D145" s="37"/>
      <c r="E145" s="58"/>
      <c r="F145" s="59"/>
      <c r="G145" s="37" t="str">
        <f t="shared" si="4"/>
        <v/>
      </c>
      <c r="H145" s="92"/>
      <c r="I145" s="91"/>
      <c r="J145" s="17"/>
    </row>
    <row r="146" spans="1:10">
      <c r="A146" s="62">
        <v>1</v>
      </c>
      <c r="B146" s="61" t="s">
        <v>133</v>
      </c>
      <c r="C146" s="62" t="s">
        <v>38</v>
      </c>
      <c r="D146" s="63">
        <v>11000000</v>
      </c>
      <c r="E146" s="64">
        <v>10</v>
      </c>
      <c r="F146" s="78" t="s">
        <v>12</v>
      </c>
      <c r="G146" s="27">
        <f t="shared" si="4"/>
        <v>12100000</v>
      </c>
      <c r="H146" s="92"/>
      <c r="I146" s="91"/>
      <c r="J146" s="17"/>
    </row>
    <row r="147" spans="1:10">
      <c r="A147" s="60">
        <v>2</v>
      </c>
      <c r="B147" s="68" t="s">
        <v>134</v>
      </c>
      <c r="C147" s="60" t="s">
        <v>38</v>
      </c>
      <c r="D147" s="66">
        <v>15800000</v>
      </c>
      <c r="E147" s="79">
        <v>10</v>
      </c>
      <c r="F147" s="67" t="s">
        <v>12</v>
      </c>
      <c r="G147" s="27">
        <f t="shared" si="4"/>
        <v>17380000</v>
      </c>
      <c r="H147" s="92"/>
      <c r="I147" s="91"/>
      <c r="J147" s="17"/>
    </row>
    <row r="148" spans="1:10">
      <c r="A148" s="60">
        <v>3</v>
      </c>
      <c r="B148" s="68" t="s">
        <v>135</v>
      </c>
      <c r="C148" s="60" t="s">
        <v>38</v>
      </c>
      <c r="D148" s="66">
        <v>21500000</v>
      </c>
      <c r="E148" s="79">
        <v>10</v>
      </c>
      <c r="F148" s="67" t="s">
        <v>12</v>
      </c>
      <c r="G148" s="27">
        <f t="shared" si="4"/>
        <v>23650000</v>
      </c>
      <c r="H148" s="92"/>
      <c r="I148" s="91"/>
      <c r="J148" s="17"/>
    </row>
    <row r="149" spans="1:10">
      <c r="A149" s="60">
        <v>4</v>
      </c>
      <c r="B149" s="68" t="s">
        <v>136</v>
      </c>
      <c r="C149" s="60" t="s">
        <v>38</v>
      </c>
      <c r="D149" s="66">
        <v>26700000</v>
      </c>
      <c r="E149" s="79">
        <v>10</v>
      </c>
      <c r="F149" s="67" t="s">
        <v>12</v>
      </c>
      <c r="G149" s="27">
        <f t="shared" si="4"/>
        <v>29370000</v>
      </c>
      <c r="H149" s="92"/>
      <c r="I149" s="91"/>
      <c r="J149" s="17"/>
    </row>
    <row r="150" spans="1:10">
      <c r="A150" s="60">
        <v>5</v>
      </c>
      <c r="B150" s="68" t="s">
        <v>137</v>
      </c>
      <c r="C150" s="60" t="s">
        <v>38</v>
      </c>
      <c r="D150" s="66">
        <v>27000000</v>
      </c>
      <c r="E150" s="79">
        <v>10</v>
      </c>
      <c r="F150" s="67" t="s">
        <v>12</v>
      </c>
      <c r="G150" s="27">
        <f t="shared" si="4"/>
        <v>29700000</v>
      </c>
      <c r="H150" s="92"/>
      <c r="I150" s="91"/>
      <c r="J150" s="17"/>
    </row>
    <row r="151" spans="1:10">
      <c r="A151" s="60">
        <v>6</v>
      </c>
      <c r="B151" s="68" t="s">
        <v>138</v>
      </c>
      <c r="C151" s="60" t="s">
        <v>38</v>
      </c>
      <c r="D151" s="66">
        <v>40000000</v>
      </c>
      <c r="E151" s="79">
        <v>10</v>
      </c>
      <c r="F151" s="67" t="s">
        <v>12</v>
      </c>
      <c r="G151" s="27">
        <f t="shared" si="4"/>
        <v>44000000</v>
      </c>
      <c r="H151" s="92"/>
      <c r="I151" s="91"/>
      <c r="J151" s="17"/>
    </row>
    <row r="152" spans="1:10">
      <c r="A152" s="60">
        <v>7</v>
      </c>
      <c r="B152" s="68" t="s">
        <v>139</v>
      </c>
      <c r="C152" s="60" t="s">
        <v>38</v>
      </c>
      <c r="D152" s="66">
        <v>47000000</v>
      </c>
      <c r="E152" s="79">
        <v>10</v>
      </c>
      <c r="F152" s="67" t="s">
        <v>12</v>
      </c>
      <c r="G152" s="27">
        <f t="shared" si="4"/>
        <v>51700000</v>
      </c>
      <c r="H152" s="92"/>
      <c r="I152" s="91"/>
      <c r="J152" s="17"/>
    </row>
    <row r="153" spans="1:10">
      <c r="A153" s="60">
        <v>8</v>
      </c>
      <c r="B153" s="68" t="s">
        <v>140</v>
      </c>
      <c r="C153" s="60" t="s">
        <v>38</v>
      </c>
      <c r="D153" s="66">
        <v>52000000</v>
      </c>
      <c r="E153" s="79">
        <v>10</v>
      </c>
      <c r="F153" s="67" t="s">
        <v>12</v>
      </c>
      <c r="G153" s="27">
        <f t="shared" si="4"/>
        <v>57200000</v>
      </c>
      <c r="H153" s="92"/>
      <c r="I153" s="91"/>
      <c r="J153" s="17"/>
    </row>
    <row r="154" spans="1:10">
      <c r="A154" s="60">
        <v>9</v>
      </c>
      <c r="B154" s="68" t="s">
        <v>141</v>
      </c>
      <c r="C154" s="60" t="s">
        <v>38</v>
      </c>
      <c r="D154" s="66">
        <v>118000000</v>
      </c>
      <c r="E154" s="79">
        <v>10</v>
      </c>
      <c r="F154" s="67" t="s">
        <v>12</v>
      </c>
      <c r="G154" s="27">
        <f t="shared" si="4"/>
        <v>129800000</v>
      </c>
      <c r="H154" s="92"/>
      <c r="I154" s="91"/>
      <c r="J154" s="17"/>
    </row>
    <row r="155" spans="1:10">
      <c r="A155" s="81">
        <v>10</v>
      </c>
      <c r="B155" s="69" t="s">
        <v>142</v>
      </c>
      <c r="C155" s="81" t="s">
        <v>38</v>
      </c>
      <c r="D155" s="87">
        <v>130000000</v>
      </c>
      <c r="E155" s="83">
        <v>10</v>
      </c>
      <c r="F155" s="84" t="s">
        <v>12</v>
      </c>
      <c r="G155" s="27">
        <f t="shared" si="4"/>
        <v>143000000</v>
      </c>
      <c r="H155" s="92"/>
      <c r="I155" s="91"/>
      <c r="J155" s="17"/>
    </row>
    <row r="156" spans="1:10">
      <c r="A156" s="56"/>
      <c r="B156" s="57" t="s">
        <v>143</v>
      </c>
      <c r="C156" s="56"/>
      <c r="D156" s="37"/>
      <c r="E156" s="58"/>
      <c r="F156" s="59"/>
      <c r="G156" s="37" t="str">
        <f t="shared" si="4"/>
        <v/>
      </c>
      <c r="H156" s="92"/>
      <c r="I156" s="91"/>
      <c r="J156" s="17"/>
    </row>
    <row r="157" spans="1:10">
      <c r="A157" s="62">
        <v>1</v>
      </c>
      <c r="B157" s="61" t="s">
        <v>144</v>
      </c>
      <c r="C157" s="62" t="s">
        <v>38</v>
      </c>
      <c r="D157" s="63">
        <v>71217000</v>
      </c>
      <c r="E157" s="64">
        <v>10</v>
      </c>
      <c r="F157" s="78" t="s">
        <v>12</v>
      </c>
      <c r="G157" s="27">
        <f t="shared" si="4"/>
        <v>78338700</v>
      </c>
      <c r="H157" s="92"/>
      <c r="I157" s="91"/>
      <c r="J157" s="17"/>
    </row>
    <row r="158" spans="1:10">
      <c r="A158" s="60">
        <v>2</v>
      </c>
      <c r="B158" s="68" t="s">
        <v>145</v>
      </c>
      <c r="C158" s="60" t="s">
        <v>38</v>
      </c>
      <c r="D158" s="66">
        <v>74920000</v>
      </c>
      <c r="E158" s="79">
        <v>10</v>
      </c>
      <c r="F158" s="67" t="s">
        <v>12</v>
      </c>
      <c r="G158" s="27">
        <f t="shared" si="4"/>
        <v>82412000</v>
      </c>
      <c r="H158" s="92"/>
      <c r="I158" s="91"/>
      <c r="J158" s="17"/>
    </row>
    <row r="159" spans="1:10">
      <c r="A159" s="60">
        <v>3</v>
      </c>
      <c r="B159" s="68" t="s">
        <v>146</v>
      </c>
      <c r="C159" s="60" t="s">
        <v>38</v>
      </c>
      <c r="D159" s="66">
        <v>79961000</v>
      </c>
      <c r="E159" s="79">
        <v>10</v>
      </c>
      <c r="F159" s="67" t="s">
        <v>12</v>
      </c>
      <c r="G159" s="27">
        <f t="shared" si="4"/>
        <v>87957100</v>
      </c>
      <c r="H159" s="92"/>
      <c r="I159" s="91"/>
      <c r="J159" s="17"/>
    </row>
    <row r="160" spans="1:10">
      <c r="A160" s="60">
        <v>4</v>
      </c>
      <c r="B160" s="68" t="s">
        <v>147</v>
      </c>
      <c r="C160" s="60" t="s">
        <v>38</v>
      </c>
      <c r="D160" s="66">
        <v>92824000</v>
      </c>
      <c r="E160" s="79">
        <v>10</v>
      </c>
      <c r="F160" s="67" t="s">
        <v>12</v>
      </c>
      <c r="G160" s="27">
        <f t="shared" si="4"/>
        <v>102106400</v>
      </c>
      <c r="H160" s="92"/>
      <c r="I160" s="91"/>
      <c r="J160" s="17"/>
    </row>
    <row r="161" spans="1:10">
      <c r="A161" s="60">
        <v>5</v>
      </c>
      <c r="B161" s="68" t="s">
        <v>148</v>
      </c>
      <c r="C161" s="60" t="s">
        <v>38</v>
      </c>
      <c r="D161" s="66">
        <v>103003000</v>
      </c>
      <c r="E161" s="79">
        <v>10</v>
      </c>
      <c r="F161" s="67" t="s">
        <v>12</v>
      </c>
      <c r="G161" s="27">
        <f t="shared" si="4"/>
        <v>113303300</v>
      </c>
      <c r="H161" s="92"/>
      <c r="I161" s="91"/>
      <c r="J161" s="17"/>
    </row>
    <row r="162" spans="1:10">
      <c r="A162" s="60">
        <v>6</v>
      </c>
      <c r="B162" s="68" t="s">
        <v>149</v>
      </c>
      <c r="C162" s="60" t="s">
        <v>38</v>
      </c>
      <c r="D162" s="66">
        <v>130301000</v>
      </c>
      <c r="E162" s="79">
        <v>10</v>
      </c>
      <c r="F162" s="67" t="s">
        <v>12</v>
      </c>
      <c r="G162" s="27">
        <f t="shared" si="4"/>
        <v>143331100</v>
      </c>
      <c r="H162" s="92"/>
      <c r="I162" s="91"/>
      <c r="J162" s="17"/>
    </row>
    <row r="163" spans="1:10">
      <c r="A163" s="60">
        <v>7</v>
      </c>
      <c r="B163" s="68" t="s">
        <v>150</v>
      </c>
      <c r="C163" s="60" t="s">
        <v>38</v>
      </c>
      <c r="D163" s="66">
        <v>167535000</v>
      </c>
      <c r="E163" s="79">
        <v>10</v>
      </c>
      <c r="F163" s="67" t="s">
        <v>12</v>
      </c>
      <c r="G163" s="27">
        <f t="shared" si="4"/>
        <v>184288500</v>
      </c>
      <c r="H163" s="92"/>
      <c r="I163" s="91"/>
      <c r="J163" s="17"/>
    </row>
    <row r="164" spans="1:10">
      <c r="A164" s="81">
        <v>8</v>
      </c>
      <c r="B164" s="69" t="s">
        <v>151</v>
      </c>
      <c r="C164" s="81" t="s">
        <v>38</v>
      </c>
      <c r="D164" s="87">
        <v>337571000</v>
      </c>
      <c r="E164" s="83">
        <v>10</v>
      </c>
      <c r="F164" s="84" t="s">
        <v>12</v>
      </c>
      <c r="G164" s="27">
        <f t="shared" si="4"/>
        <v>371328100</v>
      </c>
      <c r="H164" s="92"/>
      <c r="I164" s="91"/>
      <c r="J164" s="17"/>
    </row>
    <row r="165" spans="1:10">
      <c r="A165" s="56"/>
      <c r="B165" s="57" t="s">
        <v>152</v>
      </c>
      <c r="C165" s="56"/>
      <c r="D165" s="37"/>
      <c r="E165" s="58"/>
      <c r="F165" s="59"/>
      <c r="G165" s="57" t="str">
        <f t="shared" si="4"/>
        <v/>
      </c>
      <c r="H165" s="92"/>
      <c r="I165" s="91"/>
      <c r="J165" s="17"/>
    </row>
    <row r="166" spans="1:10">
      <c r="A166" s="62">
        <v>1</v>
      </c>
      <c r="B166" s="61" t="s">
        <v>153</v>
      </c>
      <c r="C166" s="62" t="s">
        <v>38</v>
      </c>
      <c r="D166" s="63">
        <v>85005000</v>
      </c>
      <c r="E166" s="64">
        <v>10</v>
      </c>
      <c r="F166" s="78" t="s">
        <v>12</v>
      </c>
      <c r="G166" s="27">
        <f t="shared" si="4"/>
        <v>93505500</v>
      </c>
      <c r="H166" s="92"/>
      <c r="I166" s="91"/>
      <c r="J166" s="17"/>
    </row>
    <row r="167" spans="1:10">
      <c r="A167" s="60">
        <v>2</v>
      </c>
      <c r="B167" s="68" t="s">
        <v>154</v>
      </c>
      <c r="C167" s="60" t="s">
        <v>38</v>
      </c>
      <c r="D167" s="66">
        <v>89534000</v>
      </c>
      <c r="E167" s="79">
        <v>10</v>
      </c>
      <c r="F167" s="67" t="s">
        <v>12</v>
      </c>
      <c r="G167" s="27">
        <f t="shared" ref="G167:G277" si="5">IF(D167="","",D167+(D167*E167%))</f>
        <v>98487400</v>
      </c>
      <c r="H167" s="92"/>
      <c r="I167" s="91"/>
      <c r="J167" s="17"/>
    </row>
    <row r="168" spans="1:10">
      <c r="A168" s="60">
        <v>3</v>
      </c>
      <c r="B168" s="68" t="s">
        <v>155</v>
      </c>
      <c r="C168" s="60" t="s">
        <v>38</v>
      </c>
      <c r="D168" s="66">
        <v>95396000</v>
      </c>
      <c r="E168" s="79">
        <v>10</v>
      </c>
      <c r="F168" s="67" t="s">
        <v>12</v>
      </c>
      <c r="G168" s="27">
        <f t="shared" si="5"/>
        <v>104935600</v>
      </c>
      <c r="H168" s="92"/>
      <c r="I168" s="91"/>
      <c r="J168" s="17"/>
    </row>
    <row r="169" spans="1:10">
      <c r="A169" s="60">
        <v>4</v>
      </c>
      <c r="B169" s="68" t="s">
        <v>156</v>
      </c>
      <c r="C169" s="60" t="s">
        <v>38</v>
      </c>
      <c r="D169" s="66">
        <v>110834000</v>
      </c>
      <c r="E169" s="79">
        <v>10</v>
      </c>
      <c r="F169" s="67" t="s">
        <v>12</v>
      </c>
      <c r="G169" s="27">
        <f t="shared" si="5"/>
        <v>121917400</v>
      </c>
      <c r="H169" s="92"/>
      <c r="I169" s="91"/>
      <c r="J169" s="17"/>
    </row>
    <row r="170" spans="1:10">
      <c r="A170" s="60">
        <v>5</v>
      </c>
      <c r="B170" s="68" t="s">
        <v>157</v>
      </c>
      <c r="C170" s="60" t="s">
        <v>38</v>
      </c>
      <c r="D170" s="66">
        <v>121109000</v>
      </c>
      <c r="E170" s="79">
        <v>10</v>
      </c>
      <c r="F170" s="67" t="s">
        <v>12</v>
      </c>
      <c r="G170" s="27">
        <f t="shared" si="5"/>
        <v>133219900</v>
      </c>
      <c r="H170" s="92"/>
      <c r="I170" s="91"/>
      <c r="J170" s="17"/>
    </row>
    <row r="171" spans="1:10">
      <c r="A171" s="60">
        <v>6</v>
      </c>
      <c r="B171" s="68" t="s">
        <v>158</v>
      </c>
      <c r="C171" s="60" t="s">
        <v>38</v>
      </c>
      <c r="D171" s="66">
        <v>150760000</v>
      </c>
      <c r="E171" s="79">
        <v>10</v>
      </c>
      <c r="F171" s="67" t="s">
        <v>12</v>
      </c>
      <c r="G171" s="27">
        <f t="shared" si="5"/>
        <v>165836000</v>
      </c>
      <c r="H171" s="92"/>
      <c r="I171" s="91"/>
      <c r="J171" s="17"/>
    </row>
    <row r="172" spans="1:10">
      <c r="A172" s="60">
        <v>7</v>
      </c>
      <c r="B172" s="68" t="s">
        <v>159</v>
      </c>
      <c r="C172" s="60" t="s">
        <v>38</v>
      </c>
      <c r="D172" s="66">
        <v>190483000</v>
      </c>
      <c r="E172" s="79">
        <v>10</v>
      </c>
      <c r="F172" s="67" t="s">
        <v>12</v>
      </c>
      <c r="G172" s="27">
        <f t="shared" si="5"/>
        <v>209531300</v>
      </c>
      <c r="H172" s="92"/>
      <c r="I172" s="91"/>
      <c r="J172" s="17"/>
    </row>
    <row r="173" spans="1:10">
      <c r="A173" s="72">
        <v>8</v>
      </c>
      <c r="B173" s="73" t="s">
        <v>160</v>
      </c>
      <c r="C173" s="72" t="s">
        <v>38</v>
      </c>
      <c r="D173" s="93">
        <v>598195000</v>
      </c>
      <c r="E173" s="75">
        <v>10</v>
      </c>
      <c r="F173" s="76" t="s">
        <v>12</v>
      </c>
      <c r="G173" s="27">
        <f t="shared" si="5"/>
        <v>658014500</v>
      </c>
      <c r="H173" s="92"/>
      <c r="I173" s="91"/>
      <c r="J173" s="17"/>
    </row>
    <row r="174" spans="1:10">
      <c r="A174" s="54"/>
      <c r="B174" s="54" t="s">
        <v>161</v>
      </c>
      <c r="C174" s="56"/>
      <c r="D174" s="57"/>
      <c r="E174" s="58"/>
      <c r="F174" s="59"/>
      <c r="G174" s="57" t="str">
        <f t="shared" si="5"/>
        <v/>
      </c>
      <c r="H174" s="92"/>
      <c r="I174" s="17"/>
      <c r="J174" s="17"/>
    </row>
    <row r="175" spans="1:10">
      <c r="A175" s="54"/>
      <c r="B175" s="55" t="s">
        <v>162</v>
      </c>
      <c r="C175" s="56"/>
      <c r="D175" s="57"/>
      <c r="E175" s="58"/>
      <c r="F175" s="59"/>
      <c r="G175" s="57"/>
      <c r="H175" s="92"/>
      <c r="I175" s="17"/>
      <c r="J175" s="17"/>
    </row>
    <row r="176" spans="1:10">
      <c r="A176" s="60">
        <v>1</v>
      </c>
      <c r="B176" s="61" t="s">
        <v>163</v>
      </c>
      <c r="C176" s="62" t="s">
        <v>164</v>
      </c>
      <c r="D176" s="63">
        <v>21050000</v>
      </c>
      <c r="E176" s="64">
        <v>10</v>
      </c>
      <c r="F176" s="65" t="s">
        <v>12</v>
      </c>
      <c r="G176" s="27">
        <f t="shared" si="5"/>
        <v>23155000</v>
      </c>
      <c r="H176" s="17"/>
      <c r="I176" s="17"/>
      <c r="J176" s="17"/>
    </row>
    <row r="177" spans="1:10">
      <c r="A177" s="60">
        <v>2</v>
      </c>
      <c r="B177" s="61" t="s">
        <v>165</v>
      </c>
      <c r="C177" s="62" t="s">
        <v>164</v>
      </c>
      <c r="D177" s="66">
        <v>19780000</v>
      </c>
      <c r="E177" s="64">
        <v>10</v>
      </c>
      <c r="F177" s="67" t="s">
        <v>12</v>
      </c>
      <c r="G177" s="27">
        <f t="shared" si="5"/>
        <v>21758000</v>
      </c>
      <c r="H177" s="17"/>
      <c r="I177" s="17"/>
      <c r="J177" s="17"/>
    </row>
    <row r="178" spans="1:10">
      <c r="A178" s="60">
        <v>3</v>
      </c>
      <c r="B178" s="61" t="s">
        <v>166</v>
      </c>
      <c r="C178" s="62" t="s">
        <v>164</v>
      </c>
      <c r="D178" s="66">
        <v>18400000</v>
      </c>
      <c r="E178" s="64">
        <v>10</v>
      </c>
      <c r="F178" s="67" t="s">
        <v>12</v>
      </c>
      <c r="G178" s="27">
        <f t="shared" si="5"/>
        <v>20240000</v>
      </c>
      <c r="H178" s="17"/>
      <c r="I178" s="17"/>
      <c r="J178" s="17"/>
    </row>
    <row r="179" spans="1:10">
      <c r="A179" s="60">
        <v>4</v>
      </c>
      <c r="B179" s="61" t="s">
        <v>167</v>
      </c>
      <c r="C179" s="62" t="s">
        <v>164</v>
      </c>
      <c r="D179" s="66">
        <v>17140000</v>
      </c>
      <c r="E179" s="64">
        <v>10</v>
      </c>
      <c r="F179" s="67" t="s">
        <v>12</v>
      </c>
      <c r="G179" s="27">
        <f t="shared" si="5"/>
        <v>18854000</v>
      </c>
      <c r="H179" s="17"/>
      <c r="I179" s="17"/>
      <c r="J179" s="17"/>
    </row>
    <row r="180" spans="1:10">
      <c r="A180" s="60">
        <v>5</v>
      </c>
      <c r="B180" s="61" t="s">
        <v>686</v>
      </c>
      <c r="C180" s="62" t="s">
        <v>164</v>
      </c>
      <c r="D180" s="66">
        <v>16990000</v>
      </c>
      <c r="E180" s="64">
        <v>10</v>
      </c>
      <c r="F180" s="67" t="s">
        <v>12</v>
      </c>
      <c r="G180" s="27">
        <f t="shared" si="5"/>
        <v>18689000</v>
      </c>
      <c r="H180" s="17"/>
      <c r="I180" s="17"/>
      <c r="J180" s="17"/>
    </row>
    <row r="181" spans="1:10">
      <c r="A181" s="60">
        <v>6</v>
      </c>
      <c r="B181" s="61" t="s">
        <v>168</v>
      </c>
      <c r="C181" s="62" t="s">
        <v>164</v>
      </c>
      <c r="D181" s="66">
        <v>16350000</v>
      </c>
      <c r="E181" s="64">
        <v>10</v>
      </c>
      <c r="F181" s="67" t="s">
        <v>12</v>
      </c>
      <c r="G181" s="27">
        <f t="shared" si="5"/>
        <v>17985000</v>
      </c>
      <c r="H181" s="17"/>
      <c r="I181" s="17"/>
      <c r="J181" s="17"/>
    </row>
    <row r="182" spans="1:10">
      <c r="A182" s="60">
        <v>7</v>
      </c>
      <c r="B182" s="61" t="s">
        <v>169</v>
      </c>
      <c r="C182" s="62" t="s">
        <v>164</v>
      </c>
      <c r="D182" s="66">
        <v>7270000</v>
      </c>
      <c r="E182" s="64">
        <v>10</v>
      </c>
      <c r="F182" s="67" t="s">
        <v>12</v>
      </c>
      <c r="G182" s="27">
        <f t="shared" si="5"/>
        <v>7997000</v>
      </c>
      <c r="H182" s="17"/>
      <c r="I182" s="17"/>
      <c r="J182" s="17"/>
    </row>
    <row r="183" spans="1:10">
      <c r="A183" s="60">
        <v>8</v>
      </c>
      <c r="B183" s="61" t="s">
        <v>687</v>
      </c>
      <c r="C183" s="62" t="s">
        <v>164</v>
      </c>
      <c r="D183" s="66">
        <v>7020000</v>
      </c>
      <c r="E183" s="64">
        <v>10</v>
      </c>
      <c r="F183" s="67" t="s">
        <v>12</v>
      </c>
      <c r="G183" s="27">
        <f t="shared" si="5"/>
        <v>7722000</v>
      </c>
      <c r="H183" s="17"/>
      <c r="I183" s="17"/>
      <c r="J183" s="17"/>
    </row>
    <row r="184" spans="1:10">
      <c r="A184" s="60">
        <v>9</v>
      </c>
      <c r="B184" s="61" t="s">
        <v>170</v>
      </c>
      <c r="C184" s="62" t="s">
        <v>164</v>
      </c>
      <c r="D184" s="66">
        <v>6260000</v>
      </c>
      <c r="E184" s="64">
        <v>10</v>
      </c>
      <c r="F184" s="67" t="s">
        <v>12</v>
      </c>
      <c r="G184" s="27">
        <f t="shared" si="5"/>
        <v>6886000</v>
      </c>
      <c r="H184" s="17"/>
      <c r="I184" s="17"/>
      <c r="J184" s="17"/>
    </row>
    <row r="185" spans="1:10">
      <c r="A185" s="60">
        <v>10</v>
      </c>
      <c r="B185" s="61" t="s">
        <v>171</v>
      </c>
      <c r="C185" s="62" t="s">
        <v>164</v>
      </c>
      <c r="D185" s="66">
        <v>4290000</v>
      </c>
      <c r="E185" s="64">
        <v>10</v>
      </c>
      <c r="F185" s="67" t="s">
        <v>12</v>
      </c>
      <c r="G185" s="27">
        <f t="shared" si="5"/>
        <v>4719000</v>
      </c>
      <c r="H185" s="17"/>
      <c r="I185" s="17"/>
      <c r="J185" s="17"/>
    </row>
    <row r="186" spans="1:10">
      <c r="A186" s="60">
        <v>11</v>
      </c>
      <c r="B186" s="61" t="s">
        <v>172</v>
      </c>
      <c r="C186" s="62" t="s">
        <v>164</v>
      </c>
      <c r="D186" s="66">
        <v>4040000</v>
      </c>
      <c r="E186" s="64">
        <v>10</v>
      </c>
      <c r="F186" s="67" t="s">
        <v>12</v>
      </c>
      <c r="G186" s="27">
        <f t="shared" si="5"/>
        <v>4444000</v>
      </c>
      <c r="H186" s="17"/>
      <c r="I186" s="17"/>
      <c r="J186" s="17"/>
    </row>
    <row r="187" spans="1:10">
      <c r="A187" s="60">
        <v>12</v>
      </c>
      <c r="B187" s="61" t="s">
        <v>173</v>
      </c>
      <c r="C187" s="62" t="s">
        <v>164</v>
      </c>
      <c r="D187" s="66">
        <v>3880000</v>
      </c>
      <c r="E187" s="64">
        <v>10</v>
      </c>
      <c r="F187" s="67" t="s">
        <v>12</v>
      </c>
      <c r="G187" s="27">
        <f t="shared" si="5"/>
        <v>4268000</v>
      </c>
      <c r="H187" s="17"/>
      <c r="I187" s="17"/>
      <c r="J187" s="17"/>
    </row>
    <row r="188" spans="1:10">
      <c r="A188" s="60">
        <v>13</v>
      </c>
      <c r="B188" s="61" t="s">
        <v>174</v>
      </c>
      <c r="C188" s="62" t="s">
        <v>164</v>
      </c>
      <c r="D188" s="66">
        <v>3240000</v>
      </c>
      <c r="E188" s="64">
        <v>10</v>
      </c>
      <c r="F188" s="67" t="s">
        <v>12</v>
      </c>
      <c r="G188" s="27">
        <f t="shared" si="5"/>
        <v>3564000</v>
      </c>
      <c r="H188" s="17"/>
      <c r="I188" s="17"/>
      <c r="J188" s="17"/>
    </row>
    <row r="189" spans="1:10">
      <c r="A189" s="60">
        <v>14</v>
      </c>
      <c r="B189" s="61" t="s">
        <v>175</v>
      </c>
      <c r="C189" s="62" t="s">
        <v>164</v>
      </c>
      <c r="D189" s="66">
        <v>3120000</v>
      </c>
      <c r="E189" s="64">
        <v>10</v>
      </c>
      <c r="F189" s="67" t="s">
        <v>12</v>
      </c>
      <c r="G189" s="27">
        <f t="shared" si="5"/>
        <v>3432000</v>
      </c>
      <c r="H189" s="17"/>
      <c r="I189" s="17"/>
      <c r="J189" s="17"/>
    </row>
    <row r="190" spans="1:10">
      <c r="A190" s="60">
        <v>15</v>
      </c>
      <c r="B190" s="61" t="s">
        <v>176</v>
      </c>
      <c r="C190" s="62" t="s">
        <v>164</v>
      </c>
      <c r="D190" s="66">
        <v>2210000</v>
      </c>
      <c r="E190" s="64">
        <v>10</v>
      </c>
      <c r="F190" s="67" t="s">
        <v>12</v>
      </c>
      <c r="G190" s="27">
        <f t="shared" si="5"/>
        <v>2431000</v>
      </c>
      <c r="H190" s="17"/>
      <c r="I190" s="17"/>
      <c r="J190" s="17"/>
    </row>
    <row r="191" spans="1:10">
      <c r="A191" s="60">
        <v>16</v>
      </c>
      <c r="B191" s="61" t="s">
        <v>177</v>
      </c>
      <c r="C191" s="62" t="s">
        <v>164</v>
      </c>
      <c r="D191" s="66">
        <v>1960000</v>
      </c>
      <c r="E191" s="64">
        <v>10</v>
      </c>
      <c r="F191" s="67" t="s">
        <v>12</v>
      </c>
      <c r="G191" s="27">
        <f t="shared" si="5"/>
        <v>2156000</v>
      </c>
      <c r="H191" s="17"/>
      <c r="I191" s="17"/>
      <c r="J191" s="17"/>
    </row>
    <row r="192" spans="1:10">
      <c r="A192" s="60">
        <v>17</v>
      </c>
      <c r="B192" s="61" t="s">
        <v>178</v>
      </c>
      <c r="C192" s="62" t="s">
        <v>164</v>
      </c>
      <c r="D192" s="66">
        <v>1810000</v>
      </c>
      <c r="E192" s="64">
        <v>10</v>
      </c>
      <c r="F192" s="67" t="s">
        <v>12</v>
      </c>
      <c r="G192" s="27">
        <f t="shared" si="5"/>
        <v>1991000</v>
      </c>
      <c r="H192" s="17"/>
      <c r="I192" s="17"/>
      <c r="J192" s="17"/>
    </row>
    <row r="193" spans="1:10">
      <c r="A193" s="60">
        <v>18</v>
      </c>
      <c r="B193" s="61" t="s">
        <v>179</v>
      </c>
      <c r="C193" s="62" t="s">
        <v>164</v>
      </c>
      <c r="D193" s="66">
        <v>1680000</v>
      </c>
      <c r="E193" s="64">
        <v>10</v>
      </c>
      <c r="F193" s="67" t="s">
        <v>12</v>
      </c>
      <c r="G193" s="27">
        <f t="shared" si="5"/>
        <v>1848000</v>
      </c>
      <c r="H193" s="17"/>
      <c r="I193" s="17"/>
      <c r="J193" s="17"/>
    </row>
    <row r="194" spans="1:10">
      <c r="A194" s="54"/>
      <c r="B194" s="55" t="s">
        <v>180</v>
      </c>
      <c r="C194" s="56"/>
      <c r="D194" s="57"/>
      <c r="E194" s="58"/>
      <c r="F194" s="59"/>
      <c r="G194" s="57"/>
      <c r="H194" s="92"/>
      <c r="I194" s="17"/>
      <c r="J194" s="17"/>
    </row>
    <row r="195" spans="1:10" s="101" customFormat="1">
      <c r="A195" s="94">
        <v>1</v>
      </c>
      <c r="B195" s="95" t="s">
        <v>704</v>
      </c>
      <c r="C195" s="96" t="s">
        <v>164</v>
      </c>
      <c r="D195" s="71">
        <v>38180000</v>
      </c>
      <c r="E195" s="97">
        <v>10</v>
      </c>
      <c r="F195" s="98" t="s">
        <v>12</v>
      </c>
      <c r="G195" s="46">
        <f t="shared" ref="G195:G212" si="6">IF(D195="","",D195+(D195*E195%))</f>
        <v>41998000</v>
      </c>
      <c r="H195" s="99"/>
      <c r="I195" s="100"/>
      <c r="J195" s="100"/>
    </row>
    <row r="196" spans="1:10" s="101" customFormat="1">
      <c r="A196" s="94">
        <v>2</v>
      </c>
      <c r="B196" s="95" t="s">
        <v>688</v>
      </c>
      <c r="C196" s="96" t="s">
        <v>164</v>
      </c>
      <c r="D196" s="86">
        <v>33010000</v>
      </c>
      <c r="E196" s="97">
        <v>10</v>
      </c>
      <c r="F196" s="102" t="s">
        <v>12</v>
      </c>
      <c r="G196" s="46">
        <f t="shared" si="6"/>
        <v>36311000</v>
      </c>
      <c r="H196" s="99"/>
      <c r="I196" s="100"/>
      <c r="J196" s="100"/>
    </row>
    <row r="197" spans="1:10" s="101" customFormat="1">
      <c r="A197" s="94">
        <v>3</v>
      </c>
      <c r="B197" s="95" t="s">
        <v>165</v>
      </c>
      <c r="C197" s="96" t="s">
        <v>164</v>
      </c>
      <c r="D197" s="86">
        <v>29210000</v>
      </c>
      <c r="E197" s="97">
        <v>10</v>
      </c>
      <c r="F197" s="102" t="s">
        <v>12</v>
      </c>
      <c r="G197" s="46">
        <f t="shared" si="6"/>
        <v>32131000</v>
      </c>
      <c r="H197" s="99"/>
      <c r="I197" s="100"/>
      <c r="J197" s="100"/>
    </row>
    <row r="198" spans="1:10">
      <c r="A198" s="60">
        <v>4</v>
      </c>
      <c r="B198" s="61" t="s">
        <v>705</v>
      </c>
      <c r="C198" s="62" t="s">
        <v>164</v>
      </c>
      <c r="D198" s="66">
        <v>29380000</v>
      </c>
      <c r="E198" s="64">
        <v>10</v>
      </c>
      <c r="F198" s="67" t="s">
        <v>12</v>
      </c>
      <c r="G198" s="27">
        <f t="shared" si="6"/>
        <v>32318000</v>
      </c>
      <c r="H198" s="17"/>
      <c r="I198" s="17"/>
      <c r="J198" s="17"/>
    </row>
    <row r="199" spans="1:10">
      <c r="A199" s="60">
        <v>5</v>
      </c>
      <c r="B199" s="61" t="s">
        <v>166</v>
      </c>
      <c r="C199" s="62" t="s">
        <v>164</v>
      </c>
      <c r="D199" s="66">
        <v>26220000</v>
      </c>
      <c r="E199" s="64">
        <v>10</v>
      </c>
      <c r="F199" s="67" t="s">
        <v>12</v>
      </c>
      <c r="G199" s="27">
        <f t="shared" si="6"/>
        <v>28842000</v>
      </c>
      <c r="H199" s="17"/>
      <c r="I199" s="17"/>
      <c r="J199" s="17"/>
    </row>
    <row r="200" spans="1:10">
      <c r="A200" s="60">
        <v>6</v>
      </c>
      <c r="B200" s="61" t="s">
        <v>706</v>
      </c>
      <c r="C200" s="62" t="s">
        <v>164</v>
      </c>
      <c r="D200" s="66">
        <v>21620000</v>
      </c>
      <c r="E200" s="64">
        <v>10</v>
      </c>
      <c r="F200" s="67" t="s">
        <v>12</v>
      </c>
      <c r="G200" s="27">
        <f t="shared" si="6"/>
        <v>23782000</v>
      </c>
      <c r="H200" s="17"/>
      <c r="I200" s="17"/>
      <c r="J200" s="17"/>
    </row>
    <row r="201" spans="1:10">
      <c r="A201" s="60">
        <v>7</v>
      </c>
      <c r="B201" s="61" t="s">
        <v>169</v>
      </c>
      <c r="C201" s="62" t="s">
        <v>164</v>
      </c>
      <c r="D201" s="66">
        <v>11390000</v>
      </c>
      <c r="E201" s="64">
        <v>10</v>
      </c>
      <c r="F201" s="67" t="s">
        <v>12</v>
      </c>
      <c r="G201" s="27">
        <f t="shared" si="6"/>
        <v>12529000</v>
      </c>
      <c r="H201" s="17"/>
      <c r="I201" s="17"/>
      <c r="J201" s="17"/>
    </row>
    <row r="202" spans="1:10">
      <c r="A202" s="60">
        <v>8</v>
      </c>
      <c r="B202" s="61" t="s">
        <v>687</v>
      </c>
      <c r="C202" s="62" t="s">
        <v>164</v>
      </c>
      <c r="D202" s="66">
        <v>9630000</v>
      </c>
      <c r="E202" s="64">
        <v>10</v>
      </c>
      <c r="F202" s="67" t="s">
        <v>12</v>
      </c>
      <c r="G202" s="27">
        <f t="shared" si="6"/>
        <v>10593000</v>
      </c>
      <c r="H202" s="17"/>
      <c r="I202" s="17"/>
      <c r="J202" s="17"/>
    </row>
    <row r="203" spans="1:10">
      <c r="A203" s="60">
        <v>9</v>
      </c>
      <c r="B203" s="61" t="s">
        <v>170</v>
      </c>
      <c r="C203" s="62" t="s">
        <v>164</v>
      </c>
      <c r="D203" s="66">
        <v>7220000</v>
      </c>
      <c r="E203" s="64">
        <v>10</v>
      </c>
      <c r="F203" s="67" t="s">
        <v>12</v>
      </c>
      <c r="G203" s="27">
        <f t="shared" si="6"/>
        <v>7942000</v>
      </c>
      <c r="H203" s="17"/>
      <c r="I203" s="17"/>
      <c r="J203" s="17"/>
    </row>
    <row r="204" spans="1:10">
      <c r="A204" s="60">
        <v>10</v>
      </c>
      <c r="B204" s="61" t="s">
        <v>171</v>
      </c>
      <c r="C204" s="62" t="s">
        <v>164</v>
      </c>
      <c r="D204" s="66">
        <v>5530000</v>
      </c>
      <c r="E204" s="64">
        <v>10</v>
      </c>
      <c r="F204" s="67" t="s">
        <v>12</v>
      </c>
      <c r="G204" s="27">
        <f t="shared" si="6"/>
        <v>6083000</v>
      </c>
      <c r="H204" s="17"/>
      <c r="I204" s="17"/>
      <c r="J204" s="17"/>
    </row>
    <row r="205" spans="1:10">
      <c r="A205" s="60">
        <v>11</v>
      </c>
      <c r="B205" s="61" t="s">
        <v>172</v>
      </c>
      <c r="C205" s="62" t="s">
        <v>164</v>
      </c>
      <c r="D205" s="66">
        <v>4830000</v>
      </c>
      <c r="E205" s="64">
        <v>10</v>
      </c>
      <c r="F205" s="67" t="s">
        <v>12</v>
      </c>
      <c r="G205" s="27">
        <f t="shared" si="6"/>
        <v>5313000</v>
      </c>
      <c r="H205" s="17"/>
      <c r="I205" s="17"/>
      <c r="J205" s="17"/>
    </row>
    <row r="206" spans="1:10">
      <c r="A206" s="60">
        <v>12</v>
      </c>
      <c r="B206" s="61" t="s">
        <v>173</v>
      </c>
      <c r="C206" s="62" t="s">
        <v>164</v>
      </c>
      <c r="D206" s="66">
        <v>4400000</v>
      </c>
      <c r="E206" s="64">
        <v>10</v>
      </c>
      <c r="F206" s="67" t="s">
        <v>12</v>
      </c>
      <c r="G206" s="27">
        <f t="shared" si="6"/>
        <v>4840000</v>
      </c>
      <c r="H206" s="17"/>
      <c r="I206" s="17"/>
      <c r="J206" s="17"/>
    </row>
    <row r="207" spans="1:10">
      <c r="A207" s="60">
        <v>13</v>
      </c>
      <c r="B207" s="61" t="s">
        <v>707</v>
      </c>
      <c r="C207" s="62" t="s">
        <v>164</v>
      </c>
      <c r="D207" s="66">
        <v>3890000</v>
      </c>
      <c r="E207" s="64">
        <v>10</v>
      </c>
      <c r="F207" s="67" t="s">
        <v>12</v>
      </c>
      <c r="G207" s="27">
        <f t="shared" si="6"/>
        <v>4279000</v>
      </c>
      <c r="H207" s="17"/>
      <c r="I207" s="17"/>
      <c r="J207" s="17"/>
    </row>
    <row r="208" spans="1:10">
      <c r="A208" s="60">
        <v>14</v>
      </c>
      <c r="B208" s="61" t="s">
        <v>175</v>
      </c>
      <c r="C208" s="62" t="s">
        <v>164</v>
      </c>
      <c r="D208" s="66">
        <v>3710000</v>
      </c>
      <c r="E208" s="64">
        <v>10</v>
      </c>
      <c r="F208" s="67" t="s">
        <v>12</v>
      </c>
      <c r="G208" s="27">
        <f t="shared" si="6"/>
        <v>4081000</v>
      </c>
      <c r="H208" s="17"/>
      <c r="I208" s="17"/>
      <c r="J208" s="17"/>
    </row>
    <row r="209" spans="1:10">
      <c r="A209" s="60">
        <v>15</v>
      </c>
      <c r="B209" s="61" t="s">
        <v>176</v>
      </c>
      <c r="C209" s="62" t="s">
        <v>164</v>
      </c>
      <c r="D209" s="66">
        <v>2600000</v>
      </c>
      <c r="E209" s="64">
        <v>10</v>
      </c>
      <c r="F209" s="67" t="s">
        <v>12</v>
      </c>
      <c r="G209" s="27">
        <f t="shared" si="6"/>
        <v>2860000</v>
      </c>
      <c r="H209" s="17"/>
      <c r="I209" s="17"/>
      <c r="J209" s="17"/>
    </row>
    <row r="210" spans="1:10">
      <c r="A210" s="60">
        <v>16</v>
      </c>
      <c r="B210" s="61" t="s">
        <v>177</v>
      </c>
      <c r="C210" s="62" t="s">
        <v>164</v>
      </c>
      <c r="D210" s="66">
        <v>2220000</v>
      </c>
      <c r="E210" s="64">
        <v>10</v>
      </c>
      <c r="F210" s="67" t="s">
        <v>12</v>
      </c>
      <c r="G210" s="27">
        <f t="shared" si="6"/>
        <v>2442000</v>
      </c>
      <c r="H210" s="17"/>
      <c r="I210" s="17"/>
      <c r="J210" s="17"/>
    </row>
    <row r="211" spans="1:10">
      <c r="A211" s="60">
        <v>17</v>
      </c>
      <c r="B211" s="61" t="s">
        <v>178</v>
      </c>
      <c r="C211" s="62" t="s">
        <v>164</v>
      </c>
      <c r="D211" s="66">
        <v>2140000</v>
      </c>
      <c r="E211" s="64">
        <v>10</v>
      </c>
      <c r="F211" s="67" t="s">
        <v>12</v>
      </c>
      <c r="G211" s="27">
        <f t="shared" si="6"/>
        <v>2354000</v>
      </c>
      <c r="H211" s="17"/>
      <c r="I211" s="17"/>
      <c r="J211" s="17"/>
    </row>
    <row r="212" spans="1:10">
      <c r="A212" s="60">
        <v>18</v>
      </c>
      <c r="B212" s="61" t="s">
        <v>179</v>
      </c>
      <c r="C212" s="62" t="s">
        <v>164</v>
      </c>
      <c r="D212" s="66">
        <v>1890000</v>
      </c>
      <c r="E212" s="64">
        <v>10</v>
      </c>
      <c r="F212" s="67" t="s">
        <v>12</v>
      </c>
      <c r="G212" s="27">
        <f t="shared" si="6"/>
        <v>2079000</v>
      </c>
      <c r="H212" s="17"/>
      <c r="I212" s="17"/>
      <c r="J212" s="17"/>
    </row>
    <row r="213" spans="1:10">
      <c r="A213" s="54"/>
      <c r="B213" s="55" t="s">
        <v>181</v>
      </c>
      <c r="C213" s="56"/>
      <c r="D213" s="57"/>
      <c r="E213" s="58"/>
      <c r="F213" s="59"/>
      <c r="G213" s="57"/>
      <c r="H213" s="92"/>
      <c r="I213" s="17"/>
      <c r="J213" s="17"/>
    </row>
    <row r="214" spans="1:10">
      <c r="A214" s="60">
        <v>1</v>
      </c>
      <c r="B214" s="68" t="s">
        <v>182</v>
      </c>
      <c r="C214" s="62" t="s">
        <v>38</v>
      </c>
      <c r="D214" s="66">
        <v>1220000</v>
      </c>
      <c r="E214" s="64">
        <v>10</v>
      </c>
      <c r="F214" s="67" t="s">
        <v>12</v>
      </c>
      <c r="G214" s="27">
        <f t="shared" si="5"/>
        <v>1342000</v>
      </c>
      <c r="H214" s="17"/>
      <c r="I214" s="17"/>
      <c r="J214" s="17"/>
    </row>
    <row r="215" spans="1:10">
      <c r="A215" s="60">
        <v>2</v>
      </c>
      <c r="B215" s="68" t="s">
        <v>183</v>
      </c>
      <c r="C215" s="62" t="s">
        <v>38</v>
      </c>
      <c r="D215" s="66">
        <v>710000</v>
      </c>
      <c r="E215" s="64">
        <v>10</v>
      </c>
      <c r="F215" s="67" t="s">
        <v>12</v>
      </c>
      <c r="G215" s="27">
        <f t="shared" si="5"/>
        <v>781000</v>
      </c>
      <c r="H215" s="17"/>
      <c r="I215" s="17"/>
      <c r="J215" s="17"/>
    </row>
    <row r="216" spans="1:10">
      <c r="A216" s="60">
        <v>3</v>
      </c>
      <c r="B216" s="68" t="s">
        <v>184</v>
      </c>
      <c r="C216" s="62" t="s">
        <v>38</v>
      </c>
      <c r="D216" s="66">
        <v>290000</v>
      </c>
      <c r="E216" s="64">
        <v>10</v>
      </c>
      <c r="F216" s="67" t="s">
        <v>12</v>
      </c>
      <c r="G216" s="27">
        <f t="shared" si="5"/>
        <v>319000</v>
      </c>
      <c r="H216" s="17"/>
      <c r="I216" s="17"/>
      <c r="J216" s="17"/>
    </row>
    <row r="217" spans="1:10">
      <c r="A217" s="60">
        <v>4</v>
      </c>
      <c r="B217" s="68" t="s">
        <v>185</v>
      </c>
      <c r="C217" s="62" t="s">
        <v>38</v>
      </c>
      <c r="D217" s="66">
        <v>550000</v>
      </c>
      <c r="E217" s="64">
        <v>10</v>
      </c>
      <c r="F217" s="67" t="s">
        <v>12</v>
      </c>
      <c r="G217" s="27">
        <f t="shared" si="5"/>
        <v>605000</v>
      </c>
      <c r="H217" s="17"/>
      <c r="I217" s="17"/>
      <c r="J217" s="17"/>
    </row>
    <row r="218" spans="1:10">
      <c r="A218" s="60">
        <v>5</v>
      </c>
      <c r="B218" s="68" t="s">
        <v>186</v>
      </c>
      <c r="C218" s="62" t="s">
        <v>38</v>
      </c>
      <c r="D218" s="66">
        <v>700000</v>
      </c>
      <c r="E218" s="64">
        <v>10</v>
      </c>
      <c r="F218" s="67" t="s">
        <v>12</v>
      </c>
      <c r="G218" s="27">
        <f t="shared" si="5"/>
        <v>770000</v>
      </c>
      <c r="H218" s="17"/>
      <c r="I218" s="17"/>
      <c r="J218" s="17"/>
    </row>
    <row r="219" spans="1:10">
      <c r="A219" s="60">
        <v>6</v>
      </c>
      <c r="B219" s="68" t="s">
        <v>187</v>
      </c>
      <c r="C219" s="62" t="s">
        <v>38</v>
      </c>
      <c r="D219" s="66">
        <v>460000</v>
      </c>
      <c r="E219" s="64">
        <v>10</v>
      </c>
      <c r="F219" s="67" t="s">
        <v>12</v>
      </c>
      <c r="G219" s="27">
        <f t="shared" si="5"/>
        <v>506000</v>
      </c>
      <c r="H219" s="17"/>
      <c r="I219" s="17"/>
      <c r="J219" s="17"/>
    </row>
    <row r="220" spans="1:10">
      <c r="A220" s="60">
        <v>7</v>
      </c>
      <c r="B220" s="68" t="s">
        <v>188</v>
      </c>
      <c r="C220" s="62" t="s">
        <v>38</v>
      </c>
      <c r="D220" s="66">
        <v>290000</v>
      </c>
      <c r="E220" s="64">
        <v>10</v>
      </c>
      <c r="F220" s="67" t="s">
        <v>12</v>
      </c>
      <c r="G220" s="27">
        <f t="shared" si="5"/>
        <v>319000</v>
      </c>
      <c r="H220" s="17"/>
      <c r="I220" s="17"/>
      <c r="J220" s="17"/>
    </row>
    <row r="221" spans="1:10" ht="19.5" hidden="1">
      <c r="A221" s="18"/>
      <c r="B221" s="44" t="s">
        <v>189</v>
      </c>
      <c r="C221" s="18"/>
      <c r="D221" s="22"/>
      <c r="E221" s="23"/>
      <c r="F221" s="36"/>
      <c r="G221" s="57" t="str">
        <f t="shared" si="5"/>
        <v/>
      </c>
      <c r="H221" s="8"/>
      <c r="I221" s="8"/>
      <c r="J221" s="8"/>
    </row>
    <row r="222" spans="1:10" ht="19.5" hidden="1">
      <c r="A222" s="25">
        <v>1</v>
      </c>
      <c r="B222" s="103" t="s">
        <v>190</v>
      </c>
      <c r="C222" s="104" t="s">
        <v>191</v>
      </c>
      <c r="D222" s="105">
        <v>2580000</v>
      </c>
      <c r="E222" s="41">
        <v>10</v>
      </c>
      <c r="F222" s="106" t="s">
        <v>12</v>
      </c>
      <c r="G222" s="27">
        <f t="shared" si="5"/>
        <v>2838000</v>
      </c>
      <c r="H222" s="8"/>
      <c r="I222" s="8"/>
      <c r="J222" s="8"/>
    </row>
    <row r="223" spans="1:10" hidden="1">
      <c r="A223" s="30">
        <v>2</v>
      </c>
      <c r="B223" s="103" t="s">
        <v>192</v>
      </c>
      <c r="C223" s="30" t="s">
        <v>191</v>
      </c>
      <c r="D223" s="52">
        <v>2700000</v>
      </c>
      <c r="E223" s="107">
        <v>10</v>
      </c>
      <c r="F223" s="53" t="s">
        <v>12</v>
      </c>
      <c r="G223" s="27">
        <f t="shared" si="5"/>
        <v>2970000</v>
      </c>
    </row>
    <row r="224" spans="1:10" hidden="1">
      <c r="A224" s="30">
        <v>3</v>
      </c>
      <c r="B224" s="103" t="s">
        <v>193</v>
      </c>
      <c r="C224" s="30" t="s">
        <v>191</v>
      </c>
      <c r="D224" s="52">
        <v>2580000</v>
      </c>
      <c r="E224" s="107">
        <v>10</v>
      </c>
      <c r="F224" s="53" t="s">
        <v>12</v>
      </c>
      <c r="G224" s="27">
        <f t="shared" si="5"/>
        <v>2838000</v>
      </c>
    </row>
    <row r="225" spans="1:7" hidden="1">
      <c r="A225" s="30">
        <v>4</v>
      </c>
      <c r="B225" s="103" t="s">
        <v>194</v>
      </c>
      <c r="C225" s="30" t="s">
        <v>191</v>
      </c>
      <c r="D225" s="52">
        <v>2700000</v>
      </c>
      <c r="E225" s="107">
        <v>10</v>
      </c>
      <c r="F225" s="53" t="s">
        <v>12</v>
      </c>
      <c r="G225" s="27">
        <f t="shared" si="5"/>
        <v>2970000</v>
      </c>
    </row>
    <row r="226" spans="1:7" hidden="1">
      <c r="A226" s="30">
        <v>5</v>
      </c>
      <c r="B226" s="103" t="s">
        <v>195</v>
      </c>
      <c r="C226" s="30" t="s">
        <v>191</v>
      </c>
      <c r="D226" s="52">
        <v>2700000</v>
      </c>
      <c r="E226" s="107">
        <v>10</v>
      </c>
      <c r="F226" s="53" t="s">
        <v>12</v>
      </c>
      <c r="G226" s="27">
        <f t="shared" si="5"/>
        <v>2970000</v>
      </c>
    </row>
    <row r="227" spans="1:7" hidden="1">
      <c r="A227" s="30">
        <v>6</v>
      </c>
      <c r="B227" s="103" t="s">
        <v>196</v>
      </c>
      <c r="C227" s="30" t="s">
        <v>191</v>
      </c>
      <c r="D227" s="52">
        <v>2820000</v>
      </c>
      <c r="E227" s="107">
        <v>10</v>
      </c>
      <c r="F227" s="53" t="s">
        <v>12</v>
      </c>
      <c r="G227" s="27">
        <f t="shared" si="5"/>
        <v>3102000</v>
      </c>
    </row>
    <row r="228" spans="1:7" hidden="1">
      <c r="A228" s="30">
        <v>7</v>
      </c>
      <c r="B228" s="103" t="s">
        <v>197</v>
      </c>
      <c r="C228" s="30" t="s">
        <v>191</v>
      </c>
      <c r="D228" s="52">
        <v>2820000</v>
      </c>
      <c r="E228" s="107">
        <v>10</v>
      </c>
      <c r="F228" s="53" t="s">
        <v>12</v>
      </c>
      <c r="G228" s="27">
        <f t="shared" si="5"/>
        <v>3102000</v>
      </c>
    </row>
    <row r="229" spans="1:7" hidden="1">
      <c r="A229" s="30">
        <v>8</v>
      </c>
      <c r="B229" s="103" t="s">
        <v>198</v>
      </c>
      <c r="C229" s="30" t="s">
        <v>191</v>
      </c>
      <c r="D229" s="52">
        <v>2940000</v>
      </c>
      <c r="E229" s="107">
        <v>10</v>
      </c>
      <c r="F229" s="53" t="s">
        <v>12</v>
      </c>
      <c r="G229" s="27">
        <f t="shared" si="5"/>
        <v>3234000</v>
      </c>
    </row>
    <row r="230" spans="1:7" hidden="1">
      <c r="A230" s="30">
        <v>9</v>
      </c>
      <c r="B230" s="103" t="s">
        <v>199</v>
      </c>
      <c r="C230" s="30" t="s">
        <v>191</v>
      </c>
      <c r="D230" s="52">
        <v>2580000</v>
      </c>
      <c r="E230" s="107">
        <v>10</v>
      </c>
      <c r="F230" s="53" t="s">
        <v>12</v>
      </c>
      <c r="G230" s="27">
        <f t="shared" si="5"/>
        <v>2838000</v>
      </c>
    </row>
    <row r="231" spans="1:7" hidden="1">
      <c r="A231" s="38">
        <v>10</v>
      </c>
      <c r="B231" s="108" t="s">
        <v>200</v>
      </c>
      <c r="C231" s="38" t="s">
        <v>191</v>
      </c>
      <c r="D231" s="52">
        <v>2700000</v>
      </c>
      <c r="E231" s="107">
        <v>10</v>
      </c>
      <c r="F231" s="53" t="s">
        <v>12</v>
      </c>
      <c r="G231" s="27">
        <f t="shared" si="5"/>
        <v>2970000</v>
      </c>
    </row>
    <row r="232" spans="1:7">
      <c r="A232" s="18"/>
      <c r="B232" s="44" t="s">
        <v>201</v>
      </c>
      <c r="C232" s="18"/>
      <c r="D232" s="22"/>
      <c r="E232" s="23"/>
      <c r="F232" s="36"/>
      <c r="G232" s="57" t="str">
        <f t="shared" si="5"/>
        <v/>
      </c>
    </row>
    <row r="233" spans="1:7">
      <c r="A233" s="62">
        <v>1</v>
      </c>
      <c r="B233" s="109" t="s">
        <v>202</v>
      </c>
      <c r="C233" s="104" t="s">
        <v>191</v>
      </c>
      <c r="D233" s="110">
        <v>5780000</v>
      </c>
      <c r="E233" s="111">
        <v>10</v>
      </c>
      <c r="F233" s="112" t="s">
        <v>12</v>
      </c>
      <c r="G233" s="113">
        <f t="shared" si="5"/>
        <v>6358000</v>
      </c>
    </row>
    <row r="234" spans="1:7">
      <c r="A234" s="60">
        <v>2</v>
      </c>
      <c r="B234" s="103" t="s">
        <v>203</v>
      </c>
      <c r="C234" s="30" t="s">
        <v>191</v>
      </c>
      <c r="D234" s="52">
        <v>6280000</v>
      </c>
      <c r="E234" s="107">
        <v>10</v>
      </c>
      <c r="F234" s="53" t="s">
        <v>12</v>
      </c>
      <c r="G234" s="27">
        <f t="shared" si="5"/>
        <v>6908000</v>
      </c>
    </row>
    <row r="235" spans="1:7">
      <c r="A235" s="60">
        <v>3</v>
      </c>
      <c r="B235" s="103" t="s">
        <v>204</v>
      </c>
      <c r="C235" s="30" t="s">
        <v>191</v>
      </c>
      <c r="D235" s="52">
        <v>6780000</v>
      </c>
      <c r="E235" s="107">
        <v>10</v>
      </c>
      <c r="F235" s="53" t="s">
        <v>12</v>
      </c>
      <c r="G235" s="27">
        <f t="shared" si="5"/>
        <v>7458000</v>
      </c>
    </row>
    <row r="236" spans="1:7">
      <c r="A236" s="60">
        <v>4</v>
      </c>
      <c r="B236" s="103" t="s">
        <v>205</v>
      </c>
      <c r="C236" s="30" t="s">
        <v>191</v>
      </c>
      <c r="D236" s="52">
        <v>7380000</v>
      </c>
      <c r="E236" s="107">
        <v>10</v>
      </c>
      <c r="F236" s="53" t="s">
        <v>12</v>
      </c>
      <c r="G236" s="27">
        <f t="shared" si="5"/>
        <v>8118000</v>
      </c>
    </row>
    <row r="237" spans="1:7">
      <c r="A237" s="60">
        <v>5</v>
      </c>
      <c r="B237" s="103" t="s">
        <v>206</v>
      </c>
      <c r="C237" s="30" t="s">
        <v>191</v>
      </c>
      <c r="D237" s="52">
        <v>7880000</v>
      </c>
      <c r="E237" s="107">
        <v>10</v>
      </c>
      <c r="F237" s="53" t="s">
        <v>12</v>
      </c>
      <c r="G237" s="27">
        <f t="shared" si="5"/>
        <v>8668000</v>
      </c>
    </row>
    <row r="238" spans="1:7">
      <c r="A238" s="60">
        <v>6</v>
      </c>
      <c r="B238" s="103" t="s">
        <v>207</v>
      </c>
      <c r="C238" s="30" t="s">
        <v>191</v>
      </c>
      <c r="D238" s="52">
        <v>8380000</v>
      </c>
      <c r="E238" s="107">
        <v>10</v>
      </c>
      <c r="F238" s="53" t="s">
        <v>12</v>
      </c>
      <c r="G238" s="27">
        <f t="shared" si="5"/>
        <v>9218000</v>
      </c>
    </row>
    <row r="239" spans="1:7">
      <c r="A239" s="60">
        <v>7</v>
      </c>
      <c r="B239" s="103" t="s">
        <v>208</v>
      </c>
      <c r="C239" s="30" t="s">
        <v>191</v>
      </c>
      <c r="D239" s="52">
        <v>8980000</v>
      </c>
      <c r="E239" s="107">
        <v>10</v>
      </c>
      <c r="F239" s="53" t="s">
        <v>12</v>
      </c>
      <c r="G239" s="27">
        <f t="shared" si="5"/>
        <v>9878000</v>
      </c>
    </row>
    <row r="240" spans="1:7">
      <c r="A240" s="60">
        <v>8</v>
      </c>
      <c r="B240" s="103" t="s">
        <v>209</v>
      </c>
      <c r="C240" s="30" t="s">
        <v>191</v>
      </c>
      <c r="D240" s="52">
        <v>9480000</v>
      </c>
      <c r="E240" s="107">
        <v>10</v>
      </c>
      <c r="F240" s="53" t="s">
        <v>12</v>
      </c>
      <c r="G240" s="27">
        <f>IF(D240="","",D240+(D240*E240%))</f>
        <v>10428000</v>
      </c>
    </row>
    <row r="241" spans="1:7">
      <c r="A241" s="60">
        <v>9</v>
      </c>
      <c r="B241" s="103" t="s">
        <v>210</v>
      </c>
      <c r="C241" s="30" t="s">
        <v>191</v>
      </c>
      <c r="D241" s="52">
        <v>9980000</v>
      </c>
      <c r="E241" s="107">
        <v>10</v>
      </c>
      <c r="F241" s="53" t="s">
        <v>12</v>
      </c>
      <c r="G241" s="27">
        <f>IF(D241="","",D241+(D241*E241%))</f>
        <v>10978000</v>
      </c>
    </row>
    <row r="242" spans="1:7">
      <c r="A242" s="60">
        <v>10</v>
      </c>
      <c r="B242" s="103" t="s">
        <v>211</v>
      </c>
      <c r="C242" s="30" t="s">
        <v>191</v>
      </c>
      <c r="D242" s="52">
        <v>10580000</v>
      </c>
      <c r="E242" s="107">
        <v>10</v>
      </c>
      <c r="F242" s="53" t="s">
        <v>12</v>
      </c>
      <c r="G242" s="27">
        <f t="shared" ref="G242:G262" si="7">IF(D242="","",D242+(D242*E242%))</f>
        <v>11638000</v>
      </c>
    </row>
    <row r="243" spans="1:7">
      <c r="A243" s="60">
        <v>11</v>
      </c>
      <c r="B243" s="103" t="s">
        <v>212</v>
      </c>
      <c r="C243" s="30" t="s">
        <v>191</v>
      </c>
      <c r="D243" s="52">
        <v>11080000</v>
      </c>
      <c r="E243" s="107">
        <v>10</v>
      </c>
      <c r="F243" s="53" t="s">
        <v>12</v>
      </c>
      <c r="G243" s="27">
        <f t="shared" si="7"/>
        <v>12188000</v>
      </c>
    </row>
    <row r="244" spans="1:7">
      <c r="A244" s="60">
        <v>12</v>
      </c>
      <c r="B244" s="103" t="s">
        <v>213</v>
      </c>
      <c r="C244" s="30" t="s">
        <v>191</v>
      </c>
      <c r="D244" s="52">
        <v>11780000</v>
      </c>
      <c r="E244" s="107">
        <v>10</v>
      </c>
      <c r="F244" s="53" t="s">
        <v>12</v>
      </c>
      <c r="G244" s="27">
        <f t="shared" si="7"/>
        <v>12958000</v>
      </c>
    </row>
    <row r="245" spans="1:7">
      <c r="A245" s="60">
        <v>13</v>
      </c>
      <c r="B245" s="103" t="s">
        <v>214</v>
      </c>
      <c r="C245" s="30" t="s">
        <v>191</v>
      </c>
      <c r="D245" s="52">
        <v>12280000</v>
      </c>
      <c r="E245" s="107">
        <v>10</v>
      </c>
      <c r="F245" s="53" t="s">
        <v>12</v>
      </c>
      <c r="G245" s="27">
        <f t="shared" si="7"/>
        <v>13508000</v>
      </c>
    </row>
    <row r="246" spans="1:7">
      <c r="A246" s="72">
        <v>14</v>
      </c>
      <c r="B246" s="114" t="s">
        <v>215</v>
      </c>
      <c r="C246" s="115" t="s">
        <v>191</v>
      </c>
      <c r="D246" s="40">
        <v>12780000</v>
      </c>
      <c r="E246" s="116">
        <v>10</v>
      </c>
      <c r="F246" s="117" t="s">
        <v>12</v>
      </c>
      <c r="G246" s="118">
        <f t="shared" si="7"/>
        <v>14058000</v>
      </c>
    </row>
    <row r="247" spans="1:7">
      <c r="A247" s="18"/>
      <c r="B247" s="44" t="s">
        <v>216</v>
      </c>
      <c r="C247" s="18"/>
      <c r="D247" s="22"/>
      <c r="E247" s="23"/>
      <c r="F247" s="36"/>
      <c r="G247" s="57" t="str">
        <f t="shared" si="7"/>
        <v/>
      </c>
    </row>
    <row r="248" spans="1:7">
      <c r="A248" s="62">
        <v>1</v>
      </c>
      <c r="B248" s="109" t="s">
        <v>217</v>
      </c>
      <c r="C248" s="104" t="s">
        <v>191</v>
      </c>
      <c r="D248" s="110">
        <v>6180000</v>
      </c>
      <c r="E248" s="111">
        <v>10</v>
      </c>
      <c r="F248" s="112" t="s">
        <v>12</v>
      </c>
      <c r="G248" s="113">
        <f t="shared" si="7"/>
        <v>6798000</v>
      </c>
    </row>
    <row r="249" spans="1:7">
      <c r="A249" s="60">
        <v>2</v>
      </c>
      <c r="B249" s="103" t="s">
        <v>218</v>
      </c>
      <c r="C249" s="30" t="s">
        <v>191</v>
      </c>
      <c r="D249" s="52">
        <v>6680000</v>
      </c>
      <c r="E249" s="107">
        <v>10</v>
      </c>
      <c r="F249" s="53" t="s">
        <v>12</v>
      </c>
      <c r="G249" s="27">
        <f t="shared" si="7"/>
        <v>7348000</v>
      </c>
    </row>
    <row r="250" spans="1:7">
      <c r="A250" s="60">
        <v>3</v>
      </c>
      <c r="B250" s="103" t="s">
        <v>219</v>
      </c>
      <c r="C250" s="30" t="s">
        <v>191</v>
      </c>
      <c r="D250" s="52">
        <v>7180000</v>
      </c>
      <c r="E250" s="107">
        <v>10</v>
      </c>
      <c r="F250" s="53" t="s">
        <v>12</v>
      </c>
      <c r="G250" s="27">
        <f t="shared" si="7"/>
        <v>7898000</v>
      </c>
    </row>
    <row r="251" spans="1:7">
      <c r="A251" s="60">
        <v>4</v>
      </c>
      <c r="B251" s="103" t="s">
        <v>220</v>
      </c>
      <c r="C251" s="30" t="s">
        <v>191</v>
      </c>
      <c r="D251" s="52">
        <v>7780000</v>
      </c>
      <c r="E251" s="107">
        <v>10</v>
      </c>
      <c r="F251" s="53" t="s">
        <v>12</v>
      </c>
      <c r="G251" s="27">
        <f t="shared" si="7"/>
        <v>8558000</v>
      </c>
    </row>
    <row r="252" spans="1:7">
      <c r="A252" s="60">
        <v>5</v>
      </c>
      <c r="B252" s="103" t="s">
        <v>221</v>
      </c>
      <c r="C252" s="30" t="s">
        <v>191</v>
      </c>
      <c r="D252" s="52">
        <v>8280000</v>
      </c>
      <c r="E252" s="107">
        <v>10</v>
      </c>
      <c r="F252" s="53" t="s">
        <v>12</v>
      </c>
      <c r="G252" s="27">
        <f t="shared" si="7"/>
        <v>9108000</v>
      </c>
    </row>
    <row r="253" spans="1:7">
      <c r="A253" s="60">
        <v>6</v>
      </c>
      <c r="B253" s="103" t="s">
        <v>222</v>
      </c>
      <c r="C253" s="30" t="s">
        <v>191</v>
      </c>
      <c r="D253" s="52">
        <v>8780000</v>
      </c>
      <c r="E253" s="107">
        <v>10</v>
      </c>
      <c r="F253" s="53" t="s">
        <v>12</v>
      </c>
      <c r="G253" s="27">
        <f t="shared" si="7"/>
        <v>9658000</v>
      </c>
    </row>
    <row r="254" spans="1:7">
      <c r="A254" s="60">
        <v>7</v>
      </c>
      <c r="B254" s="103" t="s">
        <v>223</v>
      </c>
      <c r="C254" s="30" t="s">
        <v>191</v>
      </c>
      <c r="D254" s="52">
        <v>9380000</v>
      </c>
      <c r="E254" s="107">
        <v>10</v>
      </c>
      <c r="F254" s="53" t="s">
        <v>12</v>
      </c>
      <c r="G254" s="27">
        <f t="shared" si="7"/>
        <v>10318000</v>
      </c>
    </row>
    <row r="255" spans="1:7">
      <c r="A255" s="60">
        <v>8</v>
      </c>
      <c r="B255" s="103" t="s">
        <v>224</v>
      </c>
      <c r="C255" s="30" t="s">
        <v>191</v>
      </c>
      <c r="D255" s="52">
        <v>9880000</v>
      </c>
      <c r="E255" s="107">
        <v>10</v>
      </c>
      <c r="F255" s="53" t="s">
        <v>12</v>
      </c>
      <c r="G255" s="27">
        <f t="shared" si="7"/>
        <v>10868000</v>
      </c>
    </row>
    <row r="256" spans="1:7">
      <c r="A256" s="60">
        <v>9</v>
      </c>
      <c r="B256" s="103" t="s">
        <v>225</v>
      </c>
      <c r="C256" s="30" t="s">
        <v>191</v>
      </c>
      <c r="D256" s="52">
        <v>10380000</v>
      </c>
      <c r="E256" s="107">
        <v>10</v>
      </c>
      <c r="F256" s="53" t="s">
        <v>12</v>
      </c>
      <c r="G256" s="27">
        <f t="shared" si="7"/>
        <v>11418000</v>
      </c>
    </row>
    <row r="257" spans="1:7">
      <c r="A257" s="60">
        <v>10</v>
      </c>
      <c r="B257" s="103" t="s">
        <v>226</v>
      </c>
      <c r="C257" s="30" t="s">
        <v>191</v>
      </c>
      <c r="D257" s="52">
        <v>10980000</v>
      </c>
      <c r="E257" s="107">
        <v>10</v>
      </c>
      <c r="F257" s="53" t="s">
        <v>12</v>
      </c>
      <c r="G257" s="27">
        <f t="shared" si="7"/>
        <v>12078000</v>
      </c>
    </row>
    <row r="258" spans="1:7">
      <c r="A258" s="60">
        <v>11</v>
      </c>
      <c r="B258" s="103" t="s">
        <v>227</v>
      </c>
      <c r="C258" s="30" t="s">
        <v>191</v>
      </c>
      <c r="D258" s="52">
        <v>11480000</v>
      </c>
      <c r="E258" s="107">
        <v>10</v>
      </c>
      <c r="F258" s="53" t="s">
        <v>12</v>
      </c>
      <c r="G258" s="27">
        <f t="shared" si="7"/>
        <v>12628000</v>
      </c>
    </row>
    <row r="259" spans="1:7">
      <c r="A259" s="60">
        <v>12</v>
      </c>
      <c r="B259" s="103" t="s">
        <v>228</v>
      </c>
      <c r="C259" s="30" t="s">
        <v>191</v>
      </c>
      <c r="D259" s="52">
        <v>11980000</v>
      </c>
      <c r="E259" s="107">
        <v>10</v>
      </c>
      <c r="F259" s="53" t="s">
        <v>12</v>
      </c>
      <c r="G259" s="27">
        <f t="shared" si="7"/>
        <v>13178000</v>
      </c>
    </row>
    <row r="260" spans="1:7">
      <c r="A260" s="60">
        <v>13</v>
      </c>
      <c r="B260" s="103" t="s">
        <v>229</v>
      </c>
      <c r="C260" s="30" t="s">
        <v>191</v>
      </c>
      <c r="D260" s="52">
        <v>12480000</v>
      </c>
      <c r="E260" s="107">
        <v>10</v>
      </c>
      <c r="F260" s="53" t="s">
        <v>12</v>
      </c>
      <c r="G260" s="27">
        <f t="shared" si="7"/>
        <v>13728000</v>
      </c>
    </row>
    <row r="261" spans="1:7">
      <c r="A261" s="60">
        <v>14</v>
      </c>
      <c r="B261" s="103" t="s">
        <v>230</v>
      </c>
      <c r="C261" s="30" t="s">
        <v>191</v>
      </c>
      <c r="D261" s="52">
        <v>12980000</v>
      </c>
      <c r="E261" s="107">
        <v>10</v>
      </c>
      <c r="F261" s="53" t="s">
        <v>12</v>
      </c>
      <c r="G261" s="27">
        <f t="shared" si="7"/>
        <v>14278000</v>
      </c>
    </row>
    <row r="262" spans="1:7">
      <c r="A262" s="18"/>
      <c r="B262" s="44" t="s">
        <v>231</v>
      </c>
      <c r="C262" s="18"/>
      <c r="D262" s="22"/>
      <c r="E262" s="23"/>
      <c r="F262" s="36"/>
      <c r="G262" s="57" t="str">
        <f t="shared" si="7"/>
        <v/>
      </c>
    </row>
    <row r="263" spans="1:7" ht="25.5">
      <c r="A263" s="119">
        <v>1</v>
      </c>
      <c r="B263" s="120" t="s">
        <v>232</v>
      </c>
      <c r="C263" s="104" t="s">
        <v>191</v>
      </c>
      <c r="D263" s="113">
        <v>5625000</v>
      </c>
      <c r="E263" s="121">
        <v>10</v>
      </c>
      <c r="F263" s="122" t="s">
        <v>12</v>
      </c>
      <c r="G263" s="113">
        <f t="shared" si="5"/>
        <v>6187500</v>
      </c>
    </row>
    <row r="264" spans="1:7" ht="25.5">
      <c r="A264" s="60">
        <v>2</v>
      </c>
      <c r="B264" s="123" t="s">
        <v>233</v>
      </c>
      <c r="C264" s="30" t="s">
        <v>191</v>
      </c>
      <c r="D264" s="32">
        <v>8250000</v>
      </c>
      <c r="E264" s="33">
        <v>10</v>
      </c>
      <c r="F264" s="50" t="s">
        <v>12</v>
      </c>
      <c r="G264" s="32">
        <f t="shared" si="5"/>
        <v>9075000</v>
      </c>
    </row>
    <row r="265" spans="1:7" ht="25.5">
      <c r="A265" s="60">
        <v>3</v>
      </c>
      <c r="B265" s="123" t="s">
        <v>234</v>
      </c>
      <c r="C265" s="30" t="s">
        <v>191</v>
      </c>
      <c r="D265" s="32">
        <v>8700000</v>
      </c>
      <c r="E265" s="33">
        <v>10</v>
      </c>
      <c r="F265" s="50" t="s">
        <v>12</v>
      </c>
      <c r="G265" s="32">
        <f t="shared" si="5"/>
        <v>9570000</v>
      </c>
    </row>
    <row r="266" spans="1:7" ht="25.5">
      <c r="A266" s="60">
        <v>4</v>
      </c>
      <c r="B266" s="123" t="s">
        <v>235</v>
      </c>
      <c r="C266" s="30" t="s">
        <v>191</v>
      </c>
      <c r="D266" s="32">
        <v>9600000</v>
      </c>
      <c r="E266" s="33">
        <v>10</v>
      </c>
      <c r="F266" s="50" t="s">
        <v>12</v>
      </c>
      <c r="G266" s="32">
        <f t="shared" si="5"/>
        <v>10560000</v>
      </c>
    </row>
    <row r="267" spans="1:7" ht="25.5">
      <c r="A267" s="60">
        <v>5</v>
      </c>
      <c r="B267" s="123" t="s">
        <v>236</v>
      </c>
      <c r="C267" s="30" t="s">
        <v>191</v>
      </c>
      <c r="D267" s="32">
        <v>9750000</v>
      </c>
      <c r="E267" s="33">
        <v>10</v>
      </c>
      <c r="F267" s="50" t="s">
        <v>12</v>
      </c>
      <c r="G267" s="32">
        <f t="shared" si="5"/>
        <v>10725000</v>
      </c>
    </row>
    <row r="268" spans="1:7" ht="25.5">
      <c r="A268" s="60">
        <v>6</v>
      </c>
      <c r="B268" s="123" t="s">
        <v>237</v>
      </c>
      <c r="C268" s="30" t="s">
        <v>191</v>
      </c>
      <c r="D268" s="32">
        <v>10090909</v>
      </c>
      <c r="E268" s="33">
        <v>10</v>
      </c>
      <c r="F268" s="50" t="s">
        <v>12</v>
      </c>
      <c r="G268" s="32">
        <f t="shared" si="5"/>
        <v>11099999.9</v>
      </c>
    </row>
    <row r="269" spans="1:7" ht="25.5">
      <c r="A269" s="60">
        <v>7</v>
      </c>
      <c r="B269" s="123" t="s">
        <v>238</v>
      </c>
      <c r="C269" s="30" t="s">
        <v>191</v>
      </c>
      <c r="D269" s="32">
        <v>11250000</v>
      </c>
      <c r="E269" s="33">
        <v>10</v>
      </c>
      <c r="F269" s="50" t="s">
        <v>12</v>
      </c>
      <c r="G269" s="32">
        <f>IF(D269="","",D269+(D269*E269%))</f>
        <v>12375000</v>
      </c>
    </row>
    <row r="270" spans="1:7" ht="25.5">
      <c r="A270" s="60">
        <v>8</v>
      </c>
      <c r="B270" s="123" t="s">
        <v>239</v>
      </c>
      <c r="C270" s="30" t="s">
        <v>191</v>
      </c>
      <c r="D270" s="32">
        <v>12500000</v>
      </c>
      <c r="E270" s="33">
        <v>10</v>
      </c>
      <c r="F270" s="50" t="s">
        <v>12</v>
      </c>
      <c r="G270" s="32">
        <f>IF(D270="","",D270+(D270*E270%))</f>
        <v>13750000</v>
      </c>
    </row>
    <row r="271" spans="1:7" ht="25.5">
      <c r="A271" s="60">
        <v>9</v>
      </c>
      <c r="B271" s="123" t="s">
        <v>240</v>
      </c>
      <c r="C271" s="30" t="s">
        <v>191</v>
      </c>
      <c r="D271" s="32">
        <v>13750000</v>
      </c>
      <c r="E271" s="33">
        <v>10</v>
      </c>
      <c r="F271" s="50" t="s">
        <v>12</v>
      </c>
      <c r="G271" s="32">
        <f t="shared" si="5"/>
        <v>15125000</v>
      </c>
    </row>
    <row r="272" spans="1:7" ht="25.5">
      <c r="A272" s="60">
        <v>10</v>
      </c>
      <c r="B272" s="123" t="s">
        <v>241</v>
      </c>
      <c r="C272" s="30" t="s">
        <v>191</v>
      </c>
      <c r="D272" s="32">
        <v>14250000</v>
      </c>
      <c r="E272" s="33">
        <v>10</v>
      </c>
      <c r="F272" s="50" t="s">
        <v>12</v>
      </c>
      <c r="G272" s="32">
        <f t="shared" si="5"/>
        <v>15675000</v>
      </c>
    </row>
    <row r="273" spans="1:10" ht="25.5">
      <c r="A273" s="60">
        <v>11</v>
      </c>
      <c r="B273" s="123" t="s">
        <v>242</v>
      </c>
      <c r="C273" s="30" t="s">
        <v>191</v>
      </c>
      <c r="D273" s="52">
        <v>14400000</v>
      </c>
      <c r="E273" s="107">
        <v>10</v>
      </c>
      <c r="F273" s="53" t="s">
        <v>12</v>
      </c>
      <c r="G273" s="27">
        <f t="shared" si="5"/>
        <v>15840000</v>
      </c>
    </row>
    <row r="274" spans="1:10" ht="25.5">
      <c r="A274" s="81">
        <v>12</v>
      </c>
      <c r="B274" s="124" t="s">
        <v>243</v>
      </c>
      <c r="C274" s="38" t="s">
        <v>191</v>
      </c>
      <c r="D274" s="52">
        <v>28340000</v>
      </c>
      <c r="E274" s="107">
        <v>10</v>
      </c>
      <c r="F274" s="53" t="s">
        <v>12</v>
      </c>
      <c r="G274" s="105">
        <f t="shared" si="5"/>
        <v>31174000</v>
      </c>
    </row>
    <row r="275" spans="1:10" ht="19.5">
      <c r="A275" s="19"/>
      <c r="B275" s="20" t="s">
        <v>244</v>
      </c>
      <c r="C275" s="18"/>
      <c r="D275" s="125"/>
      <c r="E275" s="23"/>
      <c r="F275" s="36"/>
      <c r="G275" s="57"/>
      <c r="H275" s="8"/>
      <c r="I275" s="8"/>
      <c r="J275" s="8"/>
    </row>
    <row r="276" spans="1:10" ht="25.5">
      <c r="A276" s="119">
        <v>1</v>
      </c>
      <c r="B276" s="120" t="s">
        <v>245</v>
      </c>
      <c r="C276" s="104" t="s">
        <v>191</v>
      </c>
      <c r="D276" s="113">
        <v>4600000</v>
      </c>
      <c r="E276" s="121">
        <v>10</v>
      </c>
      <c r="F276" s="122" t="s">
        <v>12</v>
      </c>
      <c r="G276" s="113">
        <f t="shared" ref="G276" si="8">IF(D276="","",D276+(D276*E276%))</f>
        <v>5060000</v>
      </c>
    </row>
    <row r="277" spans="1:10" ht="25.5">
      <c r="A277" s="72">
        <v>2</v>
      </c>
      <c r="B277" s="126" t="s">
        <v>246</v>
      </c>
      <c r="C277" s="115" t="s">
        <v>191</v>
      </c>
      <c r="D277" s="40">
        <v>80000000</v>
      </c>
      <c r="E277" s="116">
        <v>10</v>
      </c>
      <c r="F277" s="117" t="s">
        <v>12</v>
      </c>
      <c r="G277" s="40">
        <f t="shared" si="5"/>
        <v>88000000</v>
      </c>
    </row>
    <row r="278" spans="1:10" ht="19.5">
      <c r="A278" s="19"/>
      <c r="B278" s="20" t="s">
        <v>247</v>
      </c>
      <c r="C278" s="18"/>
      <c r="D278" s="125"/>
      <c r="E278" s="23"/>
      <c r="F278" s="36"/>
      <c r="G278" s="57"/>
      <c r="H278" s="8"/>
      <c r="I278" s="8"/>
      <c r="J278" s="8"/>
    </row>
    <row r="279" spans="1:10">
      <c r="A279" s="60">
        <v>1</v>
      </c>
      <c r="B279" s="103" t="s">
        <v>248</v>
      </c>
      <c r="C279" s="30" t="s">
        <v>191</v>
      </c>
      <c r="D279" s="52">
        <v>9750000</v>
      </c>
      <c r="E279" s="107">
        <v>10</v>
      </c>
      <c r="F279" s="53" t="s">
        <v>12</v>
      </c>
      <c r="G279" s="27">
        <f t="shared" ref="G279:G283" si="9">IF(D279="","",D279+(D279*E279%))</f>
        <v>10725000</v>
      </c>
    </row>
    <row r="280" spans="1:10">
      <c r="A280" s="60">
        <v>2</v>
      </c>
      <c r="B280" s="103" t="s">
        <v>249</v>
      </c>
      <c r="C280" s="30" t="s">
        <v>191</v>
      </c>
      <c r="D280" s="52">
        <v>11570000</v>
      </c>
      <c r="E280" s="107">
        <v>10</v>
      </c>
      <c r="F280" s="53" t="s">
        <v>12</v>
      </c>
      <c r="G280" s="27">
        <f t="shared" si="9"/>
        <v>12727000</v>
      </c>
    </row>
    <row r="281" spans="1:10">
      <c r="A281" s="60">
        <v>3</v>
      </c>
      <c r="B281" s="103" t="s">
        <v>250</v>
      </c>
      <c r="C281" s="30" t="s">
        <v>191</v>
      </c>
      <c r="D281" s="52">
        <v>13560000</v>
      </c>
      <c r="E281" s="107">
        <v>10</v>
      </c>
      <c r="F281" s="53" t="s">
        <v>12</v>
      </c>
      <c r="G281" s="27">
        <f t="shared" si="9"/>
        <v>14916000</v>
      </c>
    </row>
    <row r="282" spans="1:10">
      <c r="A282" s="60">
        <v>4</v>
      </c>
      <c r="B282" s="103" t="s">
        <v>251</v>
      </c>
      <c r="C282" s="30" t="s">
        <v>191</v>
      </c>
      <c r="D282" s="52">
        <v>14950000</v>
      </c>
      <c r="E282" s="107">
        <v>10</v>
      </c>
      <c r="F282" s="53" t="s">
        <v>12</v>
      </c>
      <c r="G282" s="27">
        <f t="shared" si="9"/>
        <v>16445000</v>
      </c>
    </row>
    <row r="283" spans="1:10">
      <c r="A283" s="60">
        <v>5</v>
      </c>
      <c r="B283" s="103" t="s">
        <v>252</v>
      </c>
      <c r="C283" s="30" t="s">
        <v>191</v>
      </c>
      <c r="D283" s="52">
        <v>18850000</v>
      </c>
      <c r="E283" s="107">
        <v>10</v>
      </c>
      <c r="F283" s="53" t="s">
        <v>12</v>
      </c>
      <c r="G283" s="27">
        <f t="shared" si="9"/>
        <v>20735000</v>
      </c>
    </row>
    <row r="284" spans="1:10" ht="19.5">
      <c r="A284" s="19"/>
      <c r="B284" s="20" t="s">
        <v>253</v>
      </c>
      <c r="C284" s="18"/>
      <c r="D284" s="125"/>
      <c r="E284" s="23"/>
      <c r="F284" s="36"/>
      <c r="G284" s="57"/>
      <c r="H284" s="8"/>
      <c r="I284" s="8"/>
      <c r="J284" s="8"/>
    </row>
    <row r="285" spans="1:10">
      <c r="A285" s="104">
        <v>1</v>
      </c>
      <c r="B285" s="109" t="s">
        <v>254</v>
      </c>
      <c r="C285" s="104" t="s">
        <v>191</v>
      </c>
      <c r="D285" s="110">
        <v>10335000</v>
      </c>
      <c r="E285" s="111">
        <v>10</v>
      </c>
      <c r="F285" s="112" t="s">
        <v>12</v>
      </c>
      <c r="G285" s="113">
        <f t="shared" ref="G285:G346" si="10">IF(D285="","",D285+(D285*E285%))</f>
        <v>11368500</v>
      </c>
    </row>
    <row r="286" spans="1:10">
      <c r="A286" s="30">
        <v>2</v>
      </c>
      <c r="B286" s="127" t="s">
        <v>255</v>
      </c>
      <c r="C286" s="30" t="s">
        <v>191</v>
      </c>
      <c r="D286" s="52">
        <v>11635000</v>
      </c>
      <c r="E286" s="107">
        <v>10</v>
      </c>
      <c r="F286" s="53" t="s">
        <v>12</v>
      </c>
      <c r="G286" s="27">
        <f t="shared" si="10"/>
        <v>12798500</v>
      </c>
    </row>
    <row r="287" spans="1:10">
      <c r="A287" s="30">
        <v>3</v>
      </c>
      <c r="B287" s="127" t="s">
        <v>256</v>
      </c>
      <c r="C287" s="30" t="s">
        <v>191</v>
      </c>
      <c r="D287" s="52">
        <v>12935000</v>
      </c>
      <c r="E287" s="107">
        <v>10</v>
      </c>
      <c r="F287" s="53" t="s">
        <v>12</v>
      </c>
      <c r="G287" s="27">
        <f t="shared" si="10"/>
        <v>14228500</v>
      </c>
    </row>
    <row r="288" spans="1:10">
      <c r="A288" s="30">
        <v>4</v>
      </c>
      <c r="B288" s="127" t="s">
        <v>257</v>
      </c>
      <c r="C288" s="30" t="s">
        <v>191</v>
      </c>
      <c r="D288" s="52">
        <v>16250000</v>
      </c>
      <c r="E288" s="107">
        <v>10</v>
      </c>
      <c r="F288" s="53" t="s">
        <v>12</v>
      </c>
      <c r="G288" s="27">
        <f t="shared" si="10"/>
        <v>17875000</v>
      </c>
    </row>
    <row r="289" spans="1:10">
      <c r="A289" s="30">
        <v>5</v>
      </c>
      <c r="B289" s="127" t="s">
        <v>258</v>
      </c>
      <c r="C289" s="30" t="s">
        <v>191</v>
      </c>
      <c r="D289" s="52">
        <v>17550000</v>
      </c>
      <c r="E289" s="107">
        <v>10</v>
      </c>
      <c r="F289" s="53" t="s">
        <v>12</v>
      </c>
      <c r="G289" s="27">
        <f t="shared" si="10"/>
        <v>19305000</v>
      </c>
    </row>
    <row r="290" spans="1:10">
      <c r="A290" s="115">
        <v>6</v>
      </c>
      <c r="B290" s="128" t="s">
        <v>259</v>
      </c>
      <c r="C290" s="115" t="s">
        <v>191</v>
      </c>
      <c r="D290" s="40">
        <v>18850000</v>
      </c>
      <c r="E290" s="116">
        <v>10</v>
      </c>
      <c r="F290" s="117" t="s">
        <v>12</v>
      </c>
      <c r="G290" s="118">
        <f t="shared" si="10"/>
        <v>20735000</v>
      </c>
    </row>
    <row r="291" spans="1:10">
      <c r="A291" s="104">
        <v>1</v>
      </c>
      <c r="B291" s="109" t="s">
        <v>260</v>
      </c>
      <c r="C291" s="104" t="s">
        <v>191</v>
      </c>
      <c r="D291" s="113">
        <v>8430000</v>
      </c>
      <c r="E291" s="121">
        <v>10</v>
      </c>
      <c r="F291" s="122" t="s">
        <v>12</v>
      </c>
      <c r="G291" s="113">
        <f t="shared" si="10"/>
        <v>9273000</v>
      </c>
    </row>
    <row r="292" spans="1:10">
      <c r="A292" s="30">
        <v>2</v>
      </c>
      <c r="B292" s="127" t="s">
        <v>261</v>
      </c>
      <c r="C292" s="30" t="s">
        <v>191</v>
      </c>
      <c r="D292" s="32">
        <v>9690000</v>
      </c>
      <c r="E292" s="33">
        <v>10</v>
      </c>
      <c r="F292" s="50" t="s">
        <v>12</v>
      </c>
      <c r="G292" s="32">
        <f t="shared" si="10"/>
        <v>10659000</v>
      </c>
    </row>
    <row r="293" spans="1:10">
      <c r="A293" s="30">
        <v>3</v>
      </c>
      <c r="B293" s="127" t="s">
        <v>262</v>
      </c>
      <c r="C293" s="30" t="s">
        <v>191</v>
      </c>
      <c r="D293" s="32">
        <v>11430000</v>
      </c>
      <c r="E293" s="33">
        <v>10</v>
      </c>
      <c r="F293" s="50" t="s">
        <v>12</v>
      </c>
      <c r="G293" s="32">
        <f t="shared" si="10"/>
        <v>12573000</v>
      </c>
    </row>
    <row r="294" spans="1:10">
      <c r="A294" s="30">
        <v>4</v>
      </c>
      <c r="B294" s="127" t="s">
        <v>263</v>
      </c>
      <c r="C294" s="30" t="s">
        <v>191</v>
      </c>
      <c r="D294" s="32">
        <v>13270000</v>
      </c>
      <c r="E294" s="33">
        <v>10</v>
      </c>
      <c r="F294" s="50" t="s">
        <v>12</v>
      </c>
      <c r="G294" s="32">
        <f t="shared" si="10"/>
        <v>14597000</v>
      </c>
    </row>
    <row r="295" spans="1:10">
      <c r="A295" s="30">
        <v>5</v>
      </c>
      <c r="B295" s="127" t="s">
        <v>264</v>
      </c>
      <c r="C295" s="30" t="s">
        <v>191</v>
      </c>
      <c r="D295" s="32">
        <v>14430000</v>
      </c>
      <c r="E295" s="33">
        <v>10</v>
      </c>
      <c r="F295" s="50" t="s">
        <v>12</v>
      </c>
      <c r="G295" s="32">
        <f t="shared" si="10"/>
        <v>15873000</v>
      </c>
    </row>
    <row r="296" spans="1:10">
      <c r="A296" s="30">
        <v>6</v>
      </c>
      <c r="B296" s="127" t="s">
        <v>265</v>
      </c>
      <c r="C296" s="30" t="s">
        <v>191</v>
      </c>
      <c r="D296" s="32">
        <v>15590000</v>
      </c>
      <c r="E296" s="33">
        <v>10</v>
      </c>
      <c r="F296" s="50" t="s">
        <v>12</v>
      </c>
      <c r="G296" s="32">
        <f t="shared" si="10"/>
        <v>17149000</v>
      </c>
    </row>
    <row r="297" spans="1:10">
      <c r="A297" s="30">
        <v>7</v>
      </c>
      <c r="B297" s="127" t="s">
        <v>266</v>
      </c>
      <c r="C297" s="30" t="s">
        <v>191</v>
      </c>
      <c r="D297" s="32">
        <v>17330000</v>
      </c>
      <c r="E297" s="33">
        <v>10</v>
      </c>
      <c r="F297" s="50" t="s">
        <v>12</v>
      </c>
      <c r="G297" s="32">
        <f t="shared" si="10"/>
        <v>19063000</v>
      </c>
    </row>
    <row r="298" spans="1:10">
      <c r="A298" s="30">
        <v>8</v>
      </c>
      <c r="B298" s="127" t="s">
        <v>267</v>
      </c>
      <c r="C298" s="30" t="s">
        <v>191</v>
      </c>
      <c r="D298" s="32">
        <v>19070000</v>
      </c>
      <c r="E298" s="33">
        <v>10</v>
      </c>
      <c r="F298" s="50" t="s">
        <v>12</v>
      </c>
      <c r="G298" s="32">
        <f t="shared" si="10"/>
        <v>20977000</v>
      </c>
    </row>
    <row r="299" spans="1:10">
      <c r="A299" s="30">
        <v>9</v>
      </c>
      <c r="B299" s="127" t="s">
        <v>268</v>
      </c>
      <c r="C299" s="30" t="s">
        <v>191</v>
      </c>
      <c r="D299" s="32">
        <v>20230000</v>
      </c>
      <c r="E299" s="33">
        <v>10</v>
      </c>
      <c r="F299" s="50" t="s">
        <v>12</v>
      </c>
      <c r="G299" s="32">
        <f t="shared" si="10"/>
        <v>22253000</v>
      </c>
    </row>
    <row r="300" spans="1:10">
      <c r="A300" s="115">
        <v>10</v>
      </c>
      <c r="B300" s="128" t="s">
        <v>269</v>
      </c>
      <c r="C300" s="115" t="s">
        <v>191</v>
      </c>
      <c r="D300" s="40">
        <v>21390000</v>
      </c>
      <c r="E300" s="116">
        <v>10</v>
      </c>
      <c r="F300" s="117" t="s">
        <v>12</v>
      </c>
      <c r="G300" s="40">
        <f t="shared" si="10"/>
        <v>23529000</v>
      </c>
    </row>
    <row r="301" spans="1:10" ht="19.5">
      <c r="A301" s="19"/>
      <c r="B301" s="20" t="s">
        <v>270</v>
      </c>
      <c r="C301" s="18"/>
      <c r="D301" s="125"/>
      <c r="E301" s="23"/>
      <c r="F301" s="36"/>
      <c r="G301" s="57" t="str">
        <f t="shared" si="10"/>
        <v/>
      </c>
      <c r="H301" s="8"/>
      <c r="I301" s="8"/>
      <c r="J301" s="8"/>
    </row>
    <row r="302" spans="1:10">
      <c r="A302" s="104">
        <v>1</v>
      </c>
      <c r="B302" s="129" t="s">
        <v>271</v>
      </c>
      <c r="C302" s="104" t="s">
        <v>164</v>
      </c>
      <c r="D302" s="113">
        <v>2460000</v>
      </c>
      <c r="E302" s="121">
        <v>10</v>
      </c>
      <c r="F302" s="122" t="s">
        <v>12</v>
      </c>
      <c r="G302" s="113">
        <f t="shared" si="10"/>
        <v>2706000</v>
      </c>
      <c r="H302" s="130"/>
      <c r="I302" s="130"/>
      <c r="J302" s="130"/>
    </row>
    <row r="303" spans="1:10">
      <c r="A303" s="30">
        <v>2</v>
      </c>
      <c r="B303" s="131" t="s">
        <v>272</v>
      </c>
      <c r="C303" s="30" t="s">
        <v>164</v>
      </c>
      <c r="D303" s="32">
        <v>3540000</v>
      </c>
      <c r="E303" s="33">
        <v>10</v>
      </c>
      <c r="F303" s="50" t="s">
        <v>12</v>
      </c>
      <c r="G303" s="32">
        <f t="shared" si="10"/>
        <v>3894000</v>
      </c>
      <c r="H303" s="130"/>
      <c r="I303" s="130"/>
      <c r="J303" s="130"/>
    </row>
    <row r="304" spans="1:10">
      <c r="A304" s="30">
        <v>3</v>
      </c>
      <c r="B304" s="131" t="s">
        <v>273</v>
      </c>
      <c r="C304" s="30" t="s">
        <v>164</v>
      </c>
      <c r="D304" s="32">
        <v>4320000</v>
      </c>
      <c r="E304" s="33">
        <v>10</v>
      </c>
      <c r="F304" s="50" t="s">
        <v>12</v>
      </c>
      <c r="G304" s="32">
        <f t="shared" si="10"/>
        <v>4752000</v>
      </c>
      <c r="H304" s="130"/>
      <c r="I304" s="130"/>
      <c r="J304" s="130"/>
    </row>
    <row r="305" spans="1:10">
      <c r="A305" s="30">
        <v>4</v>
      </c>
      <c r="B305" s="131" t="s">
        <v>274</v>
      </c>
      <c r="C305" s="30" t="s">
        <v>164</v>
      </c>
      <c r="D305" s="32">
        <v>6670000</v>
      </c>
      <c r="E305" s="33">
        <v>10</v>
      </c>
      <c r="F305" s="50" t="s">
        <v>12</v>
      </c>
      <c r="G305" s="32">
        <f t="shared" si="10"/>
        <v>7337000</v>
      </c>
      <c r="H305" s="130"/>
      <c r="I305" s="130"/>
      <c r="J305" s="130"/>
    </row>
    <row r="306" spans="1:10">
      <c r="A306" s="30">
        <v>5</v>
      </c>
      <c r="B306" s="131" t="s">
        <v>275</v>
      </c>
      <c r="C306" s="30" t="s">
        <v>164</v>
      </c>
      <c r="D306" s="32">
        <v>7400000</v>
      </c>
      <c r="E306" s="33">
        <v>10</v>
      </c>
      <c r="F306" s="50" t="s">
        <v>12</v>
      </c>
      <c r="G306" s="32">
        <f t="shared" si="10"/>
        <v>8140000</v>
      </c>
      <c r="H306" s="130"/>
      <c r="I306" s="130"/>
      <c r="J306" s="130"/>
    </row>
    <row r="307" spans="1:10">
      <c r="A307" s="30">
        <v>6</v>
      </c>
      <c r="B307" s="131" t="s">
        <v>276</v>
      </c>
      <c r="C307" s="30" t="s">
        <v>164</v>
      </c>
      <c r="D307" s="32">
        <v>8130000</v>
      </c>
      <c r="E307" s="33">
        <v>10</v>
      </c>
      <c r="F307" s="50" t="s">
        <v>12</v>
      </c>
      <c r="G307" s="32">
        <f t="shared" si="10"/>
        <v>8943000</v>
      </c>
      <c r="H307" s="130"/>
      <c r="I307" s="130"/>
      <c r="J307" s="130"/>
    </row>
    <row r="308" spans="1:10">
      <c r="A308" s="30">
        <v>7</v>
      </c>
      <c r="B308" s="131" t="s">
        <v>277</v>
      </c>
      <c r="C308" s="30"/>
      <c r="D308" s="32">
        <v>8870000</v>
      </c>
      <c r="E308" s="33">
        <v>10</v>
      </c>
      <c r="F308" s="50" t="s">
        <v>12</v>
      </c>
      <c r="G308" s="32">
        <f t="shared" si="10"/>
        <v>9757000</v>
      </c>
      <c r="H308" s="130"/>
      <c r="I308" s="130"/>
      <c r="J308" s="130"/>
    </row>
    <row r="309" spans="1:10">
      <c r="A309" s="115">
        <v>8</v>
      </c>
      <c r="B309" s="132" t="s">
        <v>278</v>
      </c>
      <c r="C309" s="115" t="s">
        <v>164</v>
      </c>
      <c r="D309" s="40">
        <v>10260000</v>
      </c>
      <c r="E309" s="116">
        <v>10</v>
      </c>
      <c r="F309" s="117" t="s">
        <v>12</v>
      </c>
      <c r="G309" s="40">
        <f t="shared" si="10"/>
        <v>11286000</v>
      </c>
      <c r="H309" s="130"/>
      <c r="I309" s="130"/>
      <c r="J309" s="130"/>
    </row>
    <row r="310" spans="1:10" ht="19.5">
      <c r="A310" s="19"/>
      <c r="B310" s="20" t="s">
        <v>279</v>
      </c>
      <c r="C310" s="18"/>
      <c r="D310" s="125"/>
      <c r="E310" s="23"/>
      <c r="F310" s="133"/>
      <c r="G310" s="57" t="str">
        <f t="shared" si="10"/>
        <v/>
      </c>
      <c r="H310" s="130"/>
      <c r="I310" s="8"/>
      <c r="J310" s="8"/>
    </row>
    <row r="311" spans="1:10" ht="30">
      <c r="A311" s="104">
        <v>1</v>
      </c>
      <c r="B311" s="129" t="s">
        <v>280</v>
      </c>
      <c r="C311" s="104" t="s">
        <v>281</v>
      </c>
      <c r="D311" s="113">
        <v>735000</v>
      </c>
      <c r="E311" s="121">
        <v>10</v>
      </c>
      <c r="F311" s="106" t="s">
        <v>12</v>
      </c>
      <c r="G311" s="27">
        <f t="shared" si="10"/>
        <v>808500</v>
      </c>
      <c r="H311" s="130"/>
      <c r="I311" s="130"/>
      <c r="J311" s="130"/>
    </row>
    <row r="312" spans="1:10" ht="30">
      <c r="A312" s="30">
        <v>2</v>
      </c>
      <c r="B312" s="131" t="s">
        <v>282</v>
      </c>
      <c r="C312" s="30" t="s">
        <v>281</v>
      </c>
      <c r="D312" s="32">
        <v>1340000</v>
      </c>
      <c r="E312" s="33">
        <v>10</v>
      </c>
      <c r="F312" s="50" t="s">
        <v>12</v>
      </c>
      <c r="G312" s="27">
        <f t="shared" si="10"/>
        <v>1474000</v>
      </c>
      <c r="H312" s="130"/>
      <c r="I312" s="130"/>
      <c r="J312" s="130"/>
    </row>
    <row r="313" spans="1:10" ht="30">
      <c r="A313" s="30">
        <v>3</v>
      </c>
      <c r="B313" s="131" t="s">
        <v>283</v>
      </c>
      <c r="C313" s="30" t="s">
        <v>281</v>
      </c>
      <c r="D313" s="32">
        <v>1950000</v>
      </c>
      <c r="E313" s="33">
        <v>10</v>
      </c>
      <c r="F313" s="50" t="s">
        <v>12</v>
      </c>
      <c r="G313" s="27">
        <f t="shared" si="10"/>
        <v>2145000</v>
      </c>
      <c r="H313" s="130"/>
      <c r="I313" s="130"/>
      <c r="J313" s="130"/>
    </row>
    <row r="314" spans="1:10">
      <c r="A314" s="115">
        <v>4</v>
      </c>
      <c r="B314" s="132" t="s">
        <v>284</v>
      </c>
      <c r="C314" s="115" t="s">
        <v>46</v>
      </c>
      <c r="D314" s="40">
        <v>955000</v>
      </c>
      <c r="E314" s="33">
        <v>10</v>
      </c>
      <c r="F314" s="50" t="s">
        <v>12</v>
      </c>
      <c r="G314" s="27">
        <f t="shared" si="10"/>
        <v>1050500</v>
      </c>
      <c r="H314" s="130"/>
      <c r="I314" s="130"/>
      <c r="J314" s="130"/>
    </row>
    <row r="315" spans="1:10" ht="19.5">
      <c r="A315" s="19"/>
      <c r="B315" s="19" t="s">
        <v>692</v>
      </c>
      <c r="C315" s="18"/>
      <c r="D315" s="44"/>
      <c r="E315" s="23"/>
      <c r="F315" s="36"/>
      <c r="G315" s="57" t="str">
        <f t="shared" si="10"/>
        <v/>
      </c>
      <c r="H315" s="130"/>
      <c r="I315" s="8"/>
      <c r="J315" s="8"/>
    </row>
    <row r="316" spans="1:10">
      <c r="A316" s="60">
        <v>1</v>
      </c>
      <c r="B316" s="61" t="s">
        <v>693</v>
      </c>
      <c r="C316" s="60" t="s">
        <v>285</v>
      </c>
      <c r="D316" s="66">
        <v>42750</v>
      </c>
      <c r="E316" s="79">
        <v>10</v>
      </c>
      <c r="F316" s="67" t="s">
        <v>12</v>
      </c>
      <c r="G316" s="27">
        <f t="shared" si="10"/>
        <v>47025</v>
      </c>
      <c r="H316" s="17"/>
      <c r="I316" s="17"/>
      <c r="J316" s="17"/>
    </row>
    <row r="317" spans="1:10">
      <c r="A317" s="60">
        <v>2</v>
      </c>
      <c r="B317" s="61" t="s">
        <v>694</v>
      </c>
      <c r="C317" s="60" t="s">
        <v>285</v>
      </c>
      <c r="D317" s="66">
        <v>63330</v>
      </c>
      <c r="E317" s="79">
        <v>10</v>
      </c>
      <c r="F317" s="67" t="s">
        <v>12</v>
      </c>
      <c r="G317" s="27">
        <f t="shared" si="10"/>
        <v>69663</v>
      </c>
      <c r="H317" s="17"/>
      <c r="I317" s="17"/>
      <c r="J317" s="17"/>
    </row>
    <row r="318" spans="1:10">
      <c r="A318" s="60">
        <v>3</v>
      </c>
      <c r="B318" s="61" t="s">
        <v>695</v>
      </c>
      <c r="C318" s="60" t="s">
        <v>285</v>
      </c>
      <c r="D318" s="66">
        <v>87660</v>
      </c>
      <c r="E318" s="79">
        <v>10</v>
      </c>
      <c r="F318" s="67" t="s">
        <v>12</v>
      </c>
      <c r="G318" s="27">
        <f t="shared" si="10"/>
        <v>96426</v>
      </c>
      <c r="H318" s="17"/>
      <c r="I318" s="17"/>
      <c r="J318" s="17"/>
    </row>
    <row r="319" spans="1:10">
      <c r="A319" s="60">
        <v>4</v>
      </c>
      <c r="B319" s="61" t="s">
        <v>696</v>
      </c>
      <c r="C319" s="60" t="s">
        <v>285</v>
      </c>
      <c r="D319" s="66">
        <v>119850</v>
      </c>
      <c r="E319" s="79">
        <v>10</v>
      </c>
      <c r="F319" s="67" t="s">
        <v>12</v>
      </c>
      <c r="G319" s="27">
        <f t="shared" si="10"/>
        <v>131835</v>
      </c>
      <c r="H319" s="17"/>
      <c r="I319" s="17"/>
      <c r="J319" s="17"/>
    </row>
    <row r="320" spans="1:10">
      <c r="A320" s="60">
        <v>5</v>
      </c>
      <c r="B320" s="61" t="s">
        <v>697</v>
      </c>
      <c r="C320" s="60" t="s">
        <v>285</v>
      </c>
      <c r="D320" s="66">
        <v>171060</v>
      </c>
      <c r="E320" s="79">
        <v>10</v>
      </c>
      <c r="F320" s="67" t="s">
        <v>12</v>
      </c>
      <c r="G320" s="27">
        <f t="shared" si="10"/>
        <v>188166</v>
      </c>
      <c r="H320" s="17"/>
      <c r="I320" s="17"/>
      <c r="J320" s="17"/>
    </row>
    <row r="321" spans="1:10">
      <c r="A321" s="60">
        <v>6</v>
      </c>
      <c r="B321" s="61" t="s">
        <v>698</v>
      </c>
      <c r="C321" s="60" t="s">
        <v>285</v>
      </c>
      <c r="D321" s="66">
        <v>236510</v>
      </c>
      <c r="E321" s="79">
        <v>10</v>
      </c>
      <c r="F321" s="67" t="s">
        <v>12</v>
      </c>
      <c r="G321" s="27">
        <f t="shared" si="10"/>
        <v>260161</v>
      </c>
      <c r="H321" s="17"/>
      <c r="I321" s="17"/>
      <c r="J321" s="17"/>
    </row>
    <row r="322" spans="1:10">
      <c r="A322" s="60">
        <v>7</v>
      </c>
      <c r="B322" s="61" t="s">
        <v>699</v>
      </c>
      <c r="C322" s="60" t="s">
        <v>285</v>
      </c>
      <c r="D322" s="66">
        <v>308130</v>
      </c>
      <c r="E322" s="79">
        <v>10</v>
      </c>
      <c r="F322" s="67" t="s">
        <v>12</v>
      </c>
      <c r="G322" s="27">
        <f t="shared" si="10"/>
        <v>338943</v>
      </c>
      <c r="H322" s="17"/>
      <c r="I322" s="17"/>
      <c r="J322" s="17"/>
    </row>
    <row r="323" spans="1:10">
      <c r="A323" s="60">
        <v>8</v>
      </c>
      <c r="B323" s="61" t="s">
        <v>700</v>
      </c>
      <c r="C323" s="60" t="s">
        <v>285</v>
      </c>
      <c r="D323" s="66">
        <v>368260</v>
      </c>
      <c r="E323" s="79">
        <v>10</v>
      </c>
      <c r="F323" s="67" t="s">
        <v>12</v>
      </c>
      <c r="G323" s="27">
        <f t="shared" si="10"/>
        <v>405086</v>
      </c>
      <c r="H323" s="17"/>
      <c r="I323" s="17"/>
      <c r="J323" s="17"/>
    </row>
    <row r="324" spans="1:10">
      <c r="A324" s="60">
        <v>9</v>
      </c>
      <c r="B324" s="61" t="s">
        <v>701</v>
      </c>
      <c r="C324" s="60" t="s">
        <v>285</v>
      </c>
      <c r="D324" s="66">
        <v>459850</v>
      </c>
      <c r="E324" s="79">
        <v>10</v>
      </c>
      <c r="F324" s="67" t="s">
        <v>12</v>
      </c>
      <c r="G324" s="27">
        <f t="shared" si="10"/>
        <v>505835</v>
      </c>
      <c r="H324" s="17"/>
      <c r="I324" s="17"/>
      <c r="J324" s="17"/>
    </row>
    <row r="325" spans="1:10">
      <c r="A325" s="60">
        <v>10</v>
      </c>
      <c r="B325" s="61" t="s">
        <v>702</v>
      </c>
      <c r="C325" s="60" t="s">
        <v>285</v>
      </c>
      <c r="D325" s="66">
        <v>602540</v>
      </c>
      <c r="E325" s="79">
        <v>10</v>
      </c>
      <c r="F325" s="67" t="s">
        <v>12</v>
      </c>
      <c r="G325" s="27">
        <f t="shared" si="10"/>
        <v>662794</v>
      </c>
      <c r="H325" s="17"/>
      <c r="I325" s="17"/>
      <c r="J325" s="17"/>
    </row>
    <row r="326" spans="1:10">
      <c r="A326" s="60">
        <v>11</v>
      </c>
      <c r="B326" s="61" t="s">
        <v>703</v>
      </c>
      <c r="C326" s="60" t="s">
        <v>285</v>
      </c>
      <c r="D326" s="66">
        <v>755760</v>
      </c>
      <c r="E326" s="79">
        <v>10</v>
      </c>
      <c r="F326" s="67" t="s">
        <v>12</v>
      </c>
      <c r="G326" s="27">
        <f t="shared" si="10"/>
        <v>831336</v>
      </c>
      <c r="H326" s="17"/>
      <c r="I326" s="17"/>
      <c r="J326" s="17"/>
    </row>
    <row r="327" spans="1:10">
      <c r="A327" s="54"/>
      <c r="B327" s="54" t="s">
        <v>286</v>
      </c>
      <c r="C327" s="56"/>
      <c r="D327" s="57"/>
      <c r="E327" s="58"/>
      <c r="F327" s="59"/>
      <c r="G327" s="57" t="str">
        <f t="shared" si="10"/>
        <v/>
      </c>
      <c r="H327" s="17"/>
      <c r="I327" s="17"/>
      <c r="J327" s="17"/>
    </row>
    <row r="328" spans="1:10">
      <c r="A328" s="60">
        <v>1</v>
      </c>
      <c r="B328" s="61" t="s">
        <v>287</v>
      </c>
      <c r="C328" s="60" t="s">
        <v>285</v>
      </c>
      <c r="D328" s="63">
        <v>36100</v>
      </c>
      <c r="E328" s="64">
        <v>10</v>
      </c>
      <c r="F328" s="65" t="s">
        <v>12</v>
      </c>
      <c r="G328" s="27">
        <f t="shared" si="10"/>
        <v>39710</v>
      </c>
      <c r="H328" s="17"/>
      <c r="I328" s="17"/>
      <c r="J328" s="17"/>
    </row>
    <row r="329" spans="1:10">
      <c r="A329" s="60">
        <v>2</v>
      </c>
      <c r="B329" s="68" t="s">
        <v>288</v>
      </c>
      <c r="C329" s="60" t="s">
        <v>285</v>
      </c>
      <c r="D329" s="66">
        <v>54700</v>
      </c>
      <c r="E329" s="79">
        <v>10</v>
      </c>
      <c r="F329" s="67" t="s">
        <v>12</v>
      </c>
      <c r="G329" s="27">
        <f t="shared" si="10"/>
        <v>60170</v>
      </c>
      <c r="H329" s="17"/>
      <c r="I329" s="17"/>
      <c r="J329" s="17"/>
    </row>
    <row r="330" spans="1:10">
      <c r="A330" s="60">
        <v>3</v>
      </c>
      <c r="B330" s="68" t="s">
        <v>289</v>
      </c>
      <c r="C330" s="60" t="s">
        <v>285</v>
      </c>
      <c r="D330" s="66">
        <v>80200</v>
      </c>
      <c r="E330" s="79">
        <v>10</v>
      </c>
      <c r="F330" s="67" t="s">
        <v>12</v>
      </c>
      <c r="G330" s="27">
        <f t="shared" si="10"/>
        <v>88220</v>
      </c>
      <c r="H330" s="17"/>
      <c r="I330" s="17"/>
      <c r="J330" s="17"/>
    </row>
    <row r="331" spans="1:10">
      <c r="A331" s="60">
        <v>4</v>
      </c>
      <c r="B331" s="68" t="s">
        <v>290</v>
      </c>
      <c r="C331" s="60" t="s">
        <v>285</v>
      </c>
      <c r="D331" s="66">
        <v>109900</v>
      </c>
      <c r="E331" s="79">
        <v>10</v>
      </c>
      <c r="F331" s="67" t="s">
        <v>12</v>
      </c>
      <c r="G331" s="27">
        <f t="shared" si="10"/>
        <v>120890</v>
      </c>
      <c r="H331" s="17"/>
      <c r="I331" s="17"/>
      <c r="J331" s="17"/>
    </row>
    <row r="332" spans="1:10">
      <c r="A332" s="54"/>
      <c r="B332" s="54" t="s">
        <v>291</v>
      </c>
      <c r="C332" s="56"/>
      <c r="D332" s="57"/>
      <c r="E332" s="58"/>
      <c r="F332" s="59"/>
      <c r="G332" s="57" t="str">
        <f t="shared" si="10"/>
        <v/>
      </c>
      <c r="H332" s="17"/>
      <c r="I332" s="17"/>
      <c r="J332" s="17"/>
    </row>
    <row r="333" spans="1:10">
      <c r="A333" s="60">
        <v>1</v>
      </c>
      <c r="B333" s="134" t="s">
        <v>292</v>
      </c>
      <c r="C333" s="135" t="s">
        <v>285</v>
      </c>
      <c r="D333" s="66">
        <v>80700</v>
      </c>
      <c r="E333" s="79">
        <v>10</v>
      </c>
      <c r="F333" s="67" t="s">
        <v>12</v>
      </c>
      <c r="G333" s="27">
        <f t="shared" si="10"/>
        <v>88770</v>
      </c>
      <c r="H333" s="17"/>
      <c r="I333" s="17"/>
      <c r="J333" s="17"/>
    </row>
    <row r="334" spans="1:10">
      <c r="A334" s="60">
        <v>2</v>
      </c>
      <c r="B334" s="68" t="s">
        <v>293</v>
      </c>
      <c r="C334" s="60" t="s">
        <v>285</v>
      </c>
      <c r="D334" s="66">
        <v>108700</v>
      </c>
      <c r="E334" s="79">
        <v>10</v>
      </c>
      <c r="F334" s="67" t="s">
        <v>12</v>
      </c>
      <c r="G334" s="27">
        <f t="shared" si="10"/>
        <v>119570</v>
      </c>
      <c r="H334" s="17"/>
      <c r="I334" s="17"/>
      <c r="J334" s="17"/>
    </row>
    <row r="335" spans="1:10">
      <c r="A335" s="60">
        <v>3</v>
      </c>
      <c r="B335" s="68" t="s">
        <v>294</v>
      </c>
      <c r="C335" s="60" t="s">
        <v>285</v>
      </c>
      <c r="D335" s="66">
        <v>159400</v>
      </c>
      <c r="E335" s="79">
        <v>10</v>
      </c>
      <c r="F335" s="67" t="s">
        <v>12</v>
      </c>
      <c r="G335" s="27">
        <f t="shared" si="10"/>
        <v>175340</v>
      </c>
      <c r="H335" s="17"/>
      <c r="I335" s="17"/>
      <c r="J335" s="17"/>
    </row>
    <row r="336" spans="1:10">
      <c r="A336" s="60">
        <v>4</v>
      </c>
      <c r="B336" s="68" t="s">
        <v>295</v>
      </c>
      <c r="C336" s="60" t="s">
        <v>285</v>
      </c>
      <c r="D336" s="66">
        <v>218700</v>
      </c>
      <c r="E336" s="79">
        <v>10</v>
      </c>
      <c r="F336" s="67" t="s">
        <v>12</v>
      </c>
      <c r="G336" s="27">
        <f t="shared" si="10"/>
        <v>240570</v>
      </c>
      <c r="H336" s="17"/>
      <c r="I336" s="17"/>
      <c r="J336" s="17"/>
    </row>
    <row r="337" spans="1:10">
      <c r="A337" s="54"/>
      <c r="B337" s="57" t="s">
        <v>296</v>
      </c>
      <c r="C337" s="56"/>
      <c r="D337" s="37"/>
      <c r="E337" s="58"/>
      <c r="F337" s="59"/>
      <c r="G337" s="37" t="str">
        <f t="shared" si="10"/>
        <v/>
      </c>
      <c r="H337" s="17"/>
      <c r="I337" s="17"/>
      <c r="J337" s="17"/>
    </row>
    <row r="338" spans="1:10">
      <c r="A338" s="60">
        <v>1</v>
      </c>
      <c r="B338" s="136" t="s">
        <v>297</v>
      </c>
      <c r="C338" s="119" t="s">
        <v>285</v>
      </c>
      <c r="D338" s="27">
        <v>104130</v>
      </c>
      <c r="E338" s="79">
        <v>10</v>
      </c>
      <c r="F338" s="67" t="s">
        <v>12</v>
      </c>
      <c r="G338" s="27">
        <f t="shared" si="10"/>
        <v>114543</v>
      </c>
      <c r="H338" s="17"/>
      <c r="I338" s="17"/>
      <c r="J338" s="17"/>
    </row>
    <row r="339" spans="1:10">
      <c r="A339" s="60">
        <v>2</v>
      </c>
      <c r="B339" s="68" t="s">
        <v>298</v>
      </c>
      <c r="C339" s="60" t="s">
        <v>285</v>
      </c>
      <c r="D339" s="27">
        <v>150980</v>
      </c>
      <c r="E339" s="79">
        <v>10</v>
      </c>
      <c r="F339" s="67" t="s">
        <v>12</v>
      </c>
      <c r="G339" s="27">
        <f t="shared" si="10"/>
        <v>166078</v>
      </c>
      <c r="H339" s="17"/>
      <c r="I339" s="17"/>
      <c r="J339" s="17"/>
    </row>
    <row r="340" spans="1:10">
      <c r="A340" s="60">
        <v>4</v>
      </c>
      <c r="B340" s="68" t="s">
        <v>299</v>
      </c>
      <c r="C340" s="60" t="s">
        <v>285</v>
      </c>
      <c r="D340" s="27">
        <v>267960</v>
      </c>
      <c r="E340" s="79">
        <v>10</v>
      </c>
      <c r="F340" s="67" t="s">
        <v>12</v>
      </c>
      <c r="G340" s="27">
        <f t="shared" si="10"/>
        <v>294756</v>
      </c>
      <c r="H340" s="17"/>
      <c r="I340" s="17"/>
      <c r="J340" s="17"/>
    </row>
    <row r="341" spans="1:10">
      <c r="A341" s="60">
        <v>5</v>
      </c>
      <c r="B341" s="68" t="s">
        <v>300</v>
      </c>
      <c r="C341" s="60" t="s">
        <v>285</v>
      </c>
      <c r="D341" s="27">
        <v>374530</v>
      </c>
      <c r="E341" s="79">
        <v>10</v>
      </c>
      <c r="F341" s="67" t="s">
        <v>12</v>
      </c>
      <c r="G341" s="27">
        <f t="shared" si="10"/>
        <v>411983</v>
      </c>
      <c r="H341" s="17"/>
      <c r="I341" s="17"/>
      <c r="J341" s="17"/>
    </row>
    <row r="342" spans="1:10">
      <c r="A342" s="60">
        <v>6</v>
      </c>
      <c r="B342" s="68" t="s">
        <v>301</v>
      </c>
      <c r="C342" s="60" t="s">
        <v>285</v>
      </c>
      <c r="D342" s="27">
        <v>512230</v>
      </c>
      <c r="E342" s="79">
        <v>10</v>
      </c>
      <c r="F342" s="67" t="s">
        <v>12</v>
      </c>
      <c r="G342" s="27">
        <f t="shared" si="10"/>
        <v>563453</v>
      </c>
      <c r="H342" s="17"/>
      <c r="I342" s="17"/>
      <c r="J342" s="17"/>
    </row>
    <row r="343" spans="1:10">
      <c r="A343" s="60">
        <v>7</v>
      </c>
      <c r="B343" s="68" t="s">
        <v>302</v>
      </c>
      <c r="C343" s="60" t="s">
        <v>285</v>
      </c>
      <c r="D343" s="27">
        <v>667040</v>
      </c>
      <c r="E343" s="79">
        <v>10</v>
      </c>
      <c r="F343" s="67" t="s">
        <v>12</v>
      </c>
      <c r="G343" s="27">
        <f t="shared" si="10"/>
        <v>733744</v>
      </c>
      <c r="H343" s="17"/>
      <c r="I343" s="17"/>
      <c r="J343" s="17"/>
    </row>
    <row r="344" spans="1:10">
      <c r="A344" s="60">
        <v>8</v>
      </c>
      <c r="B344" s="68" t="s">
        <v>303</v>
      </c>
      <c r="C344" s="60" t="s">
        <v>285</v>
      </c>
      <c r="D344" s="27">
        <v>790500</v>
      </c>
      <c r="E344" s="79">
        <v>10</v>
      </c>
      <c r="F344" s="67" t="s">
        <v>12</v>
      </c>
      <c r="G344" s="27">
        <f t="shared" si="10"/>
        <v>869550</v>
      </c>
      <c r="H344" s="17"/>
      <c r="I344" s="17"/>
      <c r="J344" s="17"/>
    </row>
    <row r="345" spans="1:10">
      <c r="A345" s="60">
        <v>9</v>
      </c>
      <c r="B345" s="68" t="s">
        <v>304</v>
      </c>
      <c r="C345" s="60" t="s">
        <v>285</v>
      </c>
      <c r="D345" s="27">
        <v>983980</v>
      </c>
      <c r="E345" s="79">
        <v>10</v>
      </c>
      <c r="F345" s="67" t="s">
        <v>12</v>
      </c>
      <c r="G345" s="27">
        <f t="shared" si="10"/>
        <v>1082378</v>
      </c>
      <c r="H345" s="17"/>
      <c r="I345" s="17"/>
      <c r="J345" s="17"/>
    </row>
    <row r="346" spans="1:10">
      <c r="A346" s="60">
        <v>10</v>
      </c>
      <c r="B346" s="68" t="s">
        <v>305</v>
      </c>
      <c r="C346" s="60" t="s">
        <v>285</v>
      </c>
      <c r="D346" s="27">
        <v>1283610</v>
      </c>
      <c r="E346" s="79">
        <v>10</v>
      </c>
      <c r="F346" s="67" t="s">
        <v>12</v>
      </c>
      <c r="G346" s="27">
        <f t="shared" si="10"/>
        <v>1411971</v>
      </c>
      <c r="H346" s="17"/>
      <c r="I346" s="17"/>
      <c r="J346" s="17"/>
    </row>
    <row r="347" spans="1:10">
      <c r="A347" s="60">
        <v>11</v>
      </c>
      <c r="B347" s="68" t="s">
        <v>306</v>
      </c>
      <c r="C347" s="60" t="s">
        <v>285</v>
      </c>
      <c r="D347" s="27">
        <v>1609260</v>
      </c>
      <c r="E347" s="79">
        <v>10</v>
      </c>
      <c r="F347" s="67" t="s">
        <v>12</v>
      </c>
      <c r="G347" s="27">
        <f t="shared" ref="G347:G423" si="11">IF(D347="","",D347+(D347*E347%))</f>
        <v>1770186</v>
      </c>
      <c r="H347" s="17"/>
      <c r="I347" s="17"/>
      <c r="J347" s="17"/>
    </row>
    <row r="348" spans="1:10">
      <c r="A348" s="60">
        <v>12</v>
      </c>
      <c r="B348" s="68" t="s">
        <v>307</v>
      </c>
      <c r="C348" s="60" t="s">
        <v>285</v>
      </c>
      <c r="D348" s="27">
        <v>2050310</v>
      </c>
      <c r="E348" s="79">
        <v>10</v>
      </c>
      <c r="F348" s="67" t="s">
        <v>12</v>
      </c>
      <c r="G348" s="27">
        <f t="shared" si="11"/>
        <v>2255341</v>
      </c>
      <c r="H348" s="17"/>
      <c r="I348" s="17"/>
      <c r="J348" s="17"/>
    </row>
    <row r="349" spans="1:10">
      <c r="A349" s="54"/>
      <c r="B349" s="54" t="s">
        <v>308</v>
      </c>
      <c r="C349" s="56"/>
      <c r="D349" s="57"/>
      <c r="E349" s="58"/>
      <c r="F349" s="59"/>
      <c r="G349" s="57" t="str">
        <f t="shared" si="11"/>
        <v/>
      </c>
      <c r="H349" s="17"/>
      <c r="I349" s="17"/>
      <c r="J349" s="17"/>
    </row>
    <row r="350" spans="1:10">
      <c r="A350" s="60">
        <v>1</v>
      </c>
      <c r="B350" s="61" t="s">
        <v>309</v>
      </c>
      <c r="C350" s="60" t="s">
        <v>285</v>
      </c>
      <c r="D350" s="63">
        <v>40480</v>
      </c>
      <c r="E350" s="64">
        <v>10</v>
      </c>
      <c r="F350" s="65" t="s">
        <v>12</v>
      </c>
      <c r="G350" s="27">
        <f t="shared" si="11"/>
        <v>44528</v>
      </c>
      <c r="H350" s="17"/>
      <c r="I350" s="17"/>
      <c r="J350" s="17"/>
    </row>
    <row r="351" spans="1:10">
      <c r="A351" s="60">
        <v>2</v>
      </c>
      <c r="B351" s="61" t="s">
        <v>310</v>
      </c>
      <c r="C351" s="60" t="s">
        <v>285</v>
      </c>
      <c r="D351" s="66">
        <v>56530</v>
      </c>
      <c r="E351" s="79">
        <v>10</v>
      </c>
      <c r="F351" s="67" t="s">
        <v>12</v>
      </c>
      <c r="G351" s="27">
        <f t="shared" si="11"/>
        <v>62183</v>
      </c>
      <c r="H351" s="17"/>
      <c r="I351" s="17"/>
      <c r="J351" s="17"/>
    </row>
    <row r="352" spans="1:10">
      <c r="A352" s="60">
        <v>3</v>
      </c>
      <c r="B352" s="61" t="s">
        <v>311</v>
      </c>
      <c r="C352" s="60" t="s">
        <v>285</v>
      </c>
      <c r="D352" s="66">
        <v>81490</v>
      </c>
      <c r="E352" s="79">
        <v>10</v>
      </c>
      <c r="F352" s="67" t="s">
        <v>12</v>
      </c>
      <c r="G352" s="27">
        <f t="shared" si="11"/>
        <v>89639</v>
      </c>
      <c r="H352" s="17"/>
      <c r="I352" s="17"/>
      <c r="J352" s="17"/>
    </row>
    <row r="353" spans="1:10">
      <c r="A353" s="60">
        <v>4</v>
      </c>
      <c r="B353" s="61" t="s">
        <v>312</v>
      </c>
      <c r="C353" s="60" t="s">
        <v>285</v>
      </c>
      <c r="D353" s="66">
        <v>105750</v>
      </c>
      <c r="E353" s="79">
        <v>10</v>
      </c>
      <c r="F353" s="67" t="s">
        <v>12</v>
      </c>
      <c r="G353" s="27">
        <f t="shared" si="11"/>
        <v>116325</v>
      </c>
      <c r="H353" s="17"/>
      <c r="I353" s="17"/>
      <c r="J353" s="17"/>
    </row>
    <row r="354" spans="1:10">
      <c r="A354" s="60">
        <v>5</v>
      </c>
      <c r="B354" s="61" t="s">
        <v>313</v>
      </c>
      <c r="C354" s="60" t="s">
        <v>285</v>
      </c>
      <c r="D354" s="66">
        <v>165640</v>
      </c>
      <c r="E354" s="79">
        <v>10</v>
      </c>
      <c r="F354" s="67" t="s">
        <v>12</v>
      </c>
      <c r="G354" s="27">
        <f t="shared" si="11"/>
        <v>182204</v>
      </c>
      <c r="H354" s="17"/>
      <c r="I354" s="17"/>
      <c r="J354" s="17"/>
    </row>
    <row r="355" spans="1:10">
      <c r="A355" s="60">
        <v>6</v>
      </c>
      <c r="B355" s="61" t="s">
        <v>314</v>
      </c>
      <c r="C355" s="60" t="s">
        <v>285</v>
      </c>
      <c r="D355" s="66">
        <v>219300</v>
      </c>
      <c r="E355" s="79">
        <v>10</v>
      </c>
      <c r="F355" s="67" t="s">
        <v>12</v>
      </c>
      <c r="G355" s="27">
        <f t="shared" si="11"/>
        <v>241230</v>
      </c>
      <c r="H355" s="17"/>
      <c r="I355" s="17"/>
      <c r="J355" s="17"/>
    </row>
    <row r="356" spans="1:10">
      <c r="A356" s="60">
        <v>7</v>
      </c>
      <c r="B356" s="68" t="s">
        <v>315</v>
      </c>
      <c r="C356" s="60" t="s">
        <v>285</v>
      </c>
      <c r="D356" s="66">
        <v>122510</v>
      </c>
      <c r="E356" s="79">
        <v>10</v>
      </c>
      <c r="F356" s="67" t="s">
        <v>12</v>
      </c>
      <c r="G356" s="27">
        <f t="shared" si="11"/>
        <v>134761</v>
      </c>
      <c r="H356" s="17"/>
      <c r="I356" s="17"/>
      <c r="J356" s="17"/>
    </row>
    <row r="357" spans="1:10">
      <c r="A357" s="60">
        <v>8</v>
      </c>
      <c r="B357" s="68" t="s">
        <v>316</v>
      </c>
      <c r="C357" s="60" t="s">
        <v>285</v>
      </c>
      <c r="D357" s="87">
        <v>176480</v>
      </c>
      <c r="E357" s="83">
        <v>10</v>
      </c>
      <c r="F357" s="84" t="s">
        <v>12</v>
      </c>
      <c r="G357" s="27">
        <f t="shared" si="11"/>
        <v>194128</v>
      </c>
      <c r="H357" s="17"/>
      <c r="I357" s="17"/>
      <c r="J357" s="17"/>
    </row>
    <row r="358" spans="1:10">
      <c r="A358" s="60">
        <v>9</v>
      </c>
      <c r="B358" s="68" t="s">
        <v>317</v>
      </c>
      <c r="C358" s="60" t="s">
        <v>285</v>
      </c>
      <c r="D358" s="87">
        <v>276680</v>
      </c>
      <c r="E358" s="83">
        <v>10</v>
      </c>
      <c r="F358" s="84" t="s">
        <v>12</v>
      </c>
      <c r="G358" s="27">
        <f t="shared" si="11"/>
        <v>304348</v>
      </c>
      <c r="H358" s="17"/>
      <c r="I358" s="17"/>
      <c r="J358" s="17"/>
    </row>
    <row r="359" spans="1:10">
      <c r="A359" s="54"/>
      <c r="B359" s="55" t="s">
        <v>318</v>
      </c>
      <c r="C359" s="56"/>
      <c r="D359" s="57"/>
      <c r="E359" s="58"/>
      <c r="F359" s="59"/>
      <c r="G359" s="57" t="str">
        <f t="shared" si="11"/>
        <v/>
      </c>
      <c r="H359" s="17"/>
      <c r="I359" s="17"/>
      <c r="J359" s="17"/>
    </row>
    <row r="360" spans="1:10">
      <c r="A360" s="60">
        <v>1</v>
      </c>
      <c r="B360" s="61" t="s">
        <v>319</v>
      </c>
      <c r="C360" s="62" t="s">
        <v>285</v>
      </c>
      <c r="D360" s="63">
        <v>14930</v>
      </c>
      <c r="E360" s="64">
        <v>10</v>
      </c>
      <c r="F360" s="65" t="s">
        <v>12</v>
      </c>
      <c r="G360" s="27">
        <f t="shared" si="11"/>
        <v>16423</v>
      </c>
      <c r="H360" s="17"/>
      <c r="I360" s="17"/>
      <c r="J360" s="17"/>
    </row>
    <row r="361" spans="1:10">
      <c r="A361" s="60">
        <v>2</v>
      </c>
      <c r="B361" s="61" t="s">
        <v>320</v>
      </c>
      <c r="C361" s="62" t="s">
        <v>285</v>
      </c>
      <c r="D361" s="63">
        <v>20890</v>
      </c>
      <c r="E361" s="83">
        <v>10</v>
      </c>
      <c r="F361" s="84" t="s">
        <v>12</v>
      </c>
      <c r="G361" s="27">
        <f t="shared" si="11"/>
        <v>22979</v>
      </c>
      <c r="H361" s="17"/>
      <c r="I361" s="17"/>
      <c r="J361" s="17"/>
    </row>
    <row r="362" spans="1:10">
      <c r="A362" s="60">
        <v>3</v>
      </c>
      <c r="B362" s="61" t="s">
        <v>321</v>
      </c>
      <c r="C362" s="62" t="s">
        <v>285</v>
      </c>
      <c r="D362" s="63">
        <v>28960</v>
      </c>
      <c r="E362" s="83">
        <v>10</v>
      </c>
      <c r="F362" s="84" t="s">
        <v>12</v>
      </c>
      <c r="G362" s="27">
        <f t="shared" si="11"/>
        <v>31856</v>
      </c>
      <c r="H362" s="17"/>
      <c r="I362" s="17"/>
      <c r="J362" s="17"/>
    </row>
    <row r="363" spans="1:10">
      <c r="A363" s="60">
        <v>4</v>
      </c>
      <c r="B363" s="61" t="s">
        <v>322</v>
      </c>
      <c r="C363" s="62" t="s">
        <v>285</v>
      </c>
      <c r="D363" s="63">
        <v>38170</v>
      </c>
      <c r="E363" s="83">
        <v>10</v>
      </c>
      <c r="F363" s="84" t="s">
        <v>12</v>
      </c>
      <c r="G363" s="27">
        <f t="shared" si="11"/>
        <v>41987</v>
      </c>
      <c r="H363" s="17"/>
      <c r="I363" s="17"/>
      <c r="J363" s="17"/>
    </row>
    <row r="364" spans="1:10">
      <c r="A364" s="60">
        <v>5</v>
      </c>
      <c r="B364" s="61" t="s">
        <v>323</v>
      </c>
      <c r="C364" s="62" t="s">
        <v>285</v>
      </c>
      <c r="D364" s="63">
        <v>44880</v>
      </c>
      <c r="E364" s="83">
        <v>10</v>
      </c>
      <c r="F364" s="84" t="s">
        <v>12</v>
      </c>
      <c r="G364" s="27">
        <f t="shared" si="11"/>
        <v>49368</v>
      </c>
      <c r="H364" s="17"/>
      <c r="I364" s="17"/>
      <c r="J364" s="17"/>
    </row>
    <row r="365" spans="1:10">
      <c r="A365" s="60">
        <v>6</v>
      </c>
      <c r="B365" s="61" t="s">
        <v>324</v>
      </c>
      <c r="C365" s="62" t="s">
        <v>285</v>
      </c>
      <c r="D365" s="63">
        <v>45710</v>
      </c>
      <c r="E365" s="83">
        <v>10</v>
      </c>
      <c r="F365" s="84" t="s">
        <v>12</v>
      </c>
      <c r="G365" s="27">
        <f t="shared" si="11"/>
        <v>50281</v>
      </c>
      <c r="H365" s="17"/>
      <c r="I365" s="17"/>
      <c r="J365" s="17"/>
    </row>
    <row r="366" spans="1:10">
      <c r="A366" s="60">
        <v>7</v>
      </c>
      <c r="B366" s="61" t="s">
        <v>325</v>
      </c>
      <c r="C366" s="62" t="s">
        <v>285</v>
      </c>
      <c r="D366" s="63">
        <v>55130</v>
      </c>
      <c r="E366" s="83">
        <v>10</v>
      </c>
      <c r="F366" s="84" t="s">
        <v>12</v>
      </c>
      <c r="G366" s="27">
        <f t="shared" si="11"/>
        <v>60643</v>
      </c>
      <c r="H366" s="17"/>
      <c r="I366" s="17"/>
      <c r="J366" s="17"/>
    </row>
    <row r="367" spans="1:10">
      <c r="A367" s="60">
        <v>8</v>
      </c>
      <c r="B367" s="61" t="s">
        <v>326</v>
      </c>
      <c r="C367" s="62" t="s">
        <v>285</v>
      </c>
      <c r="D367" s="63">
        <v>72020</v>
      </c>
      <c r="E367" s="64">
        <v>10</v>
      </c>
      <c r="F367" s="67" t="s">
        <v>12</v>
      </c>
      <c r="G367" s="27">
        <f t="shared" si="11"/>
        <v>79222</v>
      </c>
      <c r="H367" s="17"/>
      <c r="I367" s="17"/>
      <c r="J367" s="17"/>
    </row>
    <row r="368" spans="1:10">
      <c r="A368" s="54"/>
      <c r="B368" s="55" t="s">
        <v>327</v>
      </c>
      <c r="C368" s="56"/>
      <c r="D368" s="57"/>
      <c r="E368" s="58"/>
      <c r="F368" s="59"/>
      <c r="G368" s="57" t="str">
        <f t="shared" si="11"/>
        <v/>
      </c>
      <c r="H368" s="17"/>
      <c r="I368" s="17"/>
      <c r="J368" s="17"/>
    </row>
    <row r="369" spans="1:10">
      <c r="A369" s="60">
        <v>1</v>
      </c>
      <c r="B369" s="61" t="s">
        <v>328</v>
      </c>
      <c r="C369" s="62" t="s">
        <v>285</v>
      </c>
      <c r="D369" s="63">
        <v>12330</v>
      </c>
      <c r="E369" s="64">
        <v>10</v>
      </c>
      <c r="F369" s="65" t="s">
        <v>12</v>
      </c>
      <c r="G369" s="27">
        <f t="shared" si="11"/>
        <v>13563</v>
      </c>
      <c r="H369" s="17"/>
      <c r="I369" s="17"/>
      <c r="J369" s="17"/>
    </row>
    <row r="370" spans="1:10">
      <c r="A370" s="60">
        <v>2</v>
      </c>
      <c r="B370" s="61" t="s">
        <v>329</v>
      </c>
      <c r="C370" s="62" t="s">
        <v>285</v>
      </c>
      <c r="D370" s="63">
        <v>18650</v>
      </c>
      <c r="E370" s="64">
        <v>10</v>
      </c>
      <c r="F370" s="65" t="s">
        <v>12</v>
      </c>
      <c r="G370" s="27">
        <f t="shared" si="11"/>
        <v>20515</v>
      </c>
      <c r="H370" s="17"/>
      <c r="I370" s="17"/>
      <c r="J370" s="17"/>
    </row>
    <row r="371" spans="1:10">
      <c r="A371" s="60">
        <v>3</v>
      </c>
      <c r="B371" s="61" t="s">
        <v>330</v>
      </c>
      <c r="C371" s="62" t="s">
        <v>285</v>
      </c>
      <c r="D371" s="63">
        <v>24500</v>
      </c>
      <c r="E371" s="64">
        <v>10</v>
      </c>
      <c r="F371" s="65" t="s">
        <v>12</v>
      </c>
      <c r="G371" s="27">
        <f t="shared" si="11"/>
        <v>26950</v>
      </c>
      <c r="H371" s="17"/>
      <c r="I371" s="17"/>
      <c r="J371" s="17"/>
    </row>
    <row r="372" spans="1:10">
      <c r="A372" s="60">
        <v>4</v>
      </c>
      <c r="B372" s="61" t="s">
        <v>331</v>
      </c>
      <c r="C372" s="62" t="s">
        <v>285</v>
      </c>
      <c r="D372" s="63">
        <v>29990</v>
      </c>
      <c r="E372" s="64">
        <v>10</v>
      </c>
      <c r="F372" s="65" t="s">
        <v>12</v>
      </c>
      <c r="G372" s="27">
        <f t="shared" si="11"/>
        <v>32989</v>
      </c>
      <c r="H372" s="17"/>
      <c r="I372" s="17"/>
      <c r="J372" s="17"/>
    </row>
    <row r="373" spans="1:10">
      <c r="A373" s="60">
        <v>5</v>
      </c>
      <c r="B373" s="61" t="s">
        <v>332</v>
      </c>
      <c r="C373" s="62" t="s">
        <v>285</v>
      </c>
      <c r="D373" s="63">
        <v>37500</v>
      </c>
      <c r="E373" s="64">
        <v>10</v>
      </c>
      <c r="F373" s="65" t="s">
        <v>12</v>
      </c>
      <c r="G373" s="27">
        <f t="shared" si="11"/>
        <v>41250</v>
      </c>
      <c r="H373" s="17"/>
      <c r="I373" s="17"/>
      <c r="J373" s="17"/>
    </row>
    <row r="374" spans="1:10">
      <c r="A374" s="60">
        <v>6</v>
      </c>
      <c r="B374" s="61" t="s">
        <v>333</v>
      </c>
      <c r="C374" s="62" t="s">
        <v>285</v>
      </c>
      <c r="D374" s="66">
        <v>47900</v>
      </c>
      <c r="E374" s="64">
        <v>10</v>
      </c>
      <c r="F374" s="67" t="s">
        <v>12</v>
      </c>
      <c r="G374" s="27">
        <f t="shared" si="11"/>
        <v>52690</v>
      </c>
      <c r="H374" s="17"/>
      <c r="I374" s="17"/>
      <c r="J374" s="17"/>
    </row>
    <row r="375" spans="1:10">
      <c r="A375" s="60">
        <v>7</v>
      </c>
      <c r="B375" s="69" t="s">
        <v>334</v>
      </c>
      <c r="C375" s="62" t="s">
        <v>285</v>
      </c>
      <c r="D375" s="66">
        <v>60320</v>
      </c>
      <c r="E375" s="64">
        <v>10</v>
      </c>
      <c r="F375" s="84" t="s">
        <v>12</v>
      </c>
      <c r="G375" s="27">
        <f t="shared" si="11"/>
        <v>66352</v>
      </c>
      <c r="H375" s="17"/>
      <c r="I375" s="17"/>
      <c r="J375" s="17"/>
    </row>
    <row r="376" spans="1:10">
      <c r="A376" s="54"/>
      <c r="B376" s="55" t="s">
        <v>335</v>
      </c>
      <c r="C376" s="56"/>
      <c r="D376" s="57"/>
      <c r="E376" s="58"/>
      <c r="F376" s="59"/>
      <c r="G376" s="57" t="str">
        <f t="shared" si="11"/>
        <v/>
      </c>
      <c r="H376" s="17"/>
      <c r="I376" s="17"/>
      <c r="J376" s="17"/>
    </row>
    <row r="377" spans="1:10">
      <c r="A377" s="119">
        <v>1</v>
      </c>
      <c r="B377" s="136" t="s">
        <v>336</v>
      </c>
      <c r="C377" s="119" t="s">
        <v>285</v>
      </c>
      <c r="D377" s="137">
        <v>97110</v>
      </c>
      <c r="E377" s="138">
        <v>10</v>
      </c>
      <c r="F377" s="139" t="s">
        <v>12</v>
      </c>
      <c r="G377" s="27">
        <f t="shared" si="11"/>
        <v>106821</v>
      </c>
      <c r="H377" s="17"/>
      <c r="I377" s="17"/>
      <c r="J377" s="17"/>
    </row>
    <row r="378" spans="1:10">
      <c r="A378" s="60">
        <v>2</v>
      </c>
      <c r="B378" s="68" t="s">
        <v>337</v>
      </c>
      <c r="C378" s="60" t="s">
        <v>285</v>
      </c>
      <c r="D378" s="66">
        <v>125910</v>
      </c>
      <c r="E378" s="79">
        <v>10</v>
      </c>
      <c r="F378" s="67" t="s">
        <v>12</v>
      </c>
      <c r="G378" s="27">
        <f t="shared" si="11"/>
        <v>138501</v>
      </c>
      <c r="H378" s="17"/>
      <c r="I378" s="17"/>
      <c r="J378" s="17"/>
    </row>
    <row r="379" spans="1:10">
      <c r="A379" s="60">
        <v>3</v>
      </c>
      <c r="B379" s="68" t="s">
        <v>338</v>
      </c>
      <c r="C379" s="60" t="s">
        <v>285</v>
      </c>
      <c r="D379" s="66">
        <v>164050</v>
      </c>
      <c r="E379" s="79">
        <v>10</v>
      </c>
      <c r="F379" s="67" t="s">
        <v>12</v>
      </c>
      <c r="G379" s="27">
        <f t="shared" si="11"/>
        <v>180455</v>
      </c>
      <c r="H379" s="17"/>
      <c r="I379" s="17"/>
      <c r="J379" s="17"/>
    </row>
    <row r="380" spans="1:10">
      <c r="A380" s="60">
        <v>4</v>
      </c>
      <c r="B380" s="68" t="s">
        <v>339</v>
      </c>
      <c r="C380" s="60" t="s">
        <v>285</v>
      </c>
      <c r="D380" s="66">
        <v>223980</v>
      </c>
      <c r="E380" s="79">
        <v>10</v>
      </c>
      <c r="F380" s="67" t="s">
        <v>12</v>
      </c>
      <c r="G380" s="27">
        <f t="shared" si="11"/>
        <v>246378</v>
      </c>
      <c r="H380" s="17"/>
      <c r="I380" s="17"/>
      <c r="J380" s="17"/>
    </row>
    <row r="381" spans="1:10">
      <c r="A381" s="60">
        <v>5</v>
      </c>
      <c r="B381" s="68" t="s">
        <v>340</v>
      </c>
      <c r="C381" s="60" t="s">
        <v>285</v>
      </c>
      <c r="D381" s="66">
        <v>300260</v>
      </c>
      <c r="E381" s="79">
        <v>10</v>
      </c>
      <c r="F381" s="67" t="s">
        <v>12</v>
      </c>
      <c r="G381" s="27">
        <f t="shared" si="11"/>
        <v>330286</v>
      </c>
      <c r="H381" s="17"/>
      <c r="I381" s="17"/>
      <c r="J381" s="17"/>
    </row>
    <row r="382" spans="1:10">
      <c r="A382" s="60">
        <v>6</v>
      </c>
      <c r="B382" s="68" t="s">
        <v>341</v>
      </c>
      <c r="C382" s="60" t="s">
        <v>285</v>
      </c>
      <c r="D382" s="66">
        <v>372620</v>
      </c>
      <c r="E382" s="79">
        <v>10</v>
      </c>
      <c r="F382" s="67" t="s">
        <v>12</v>
      </c>
      <c r="G382" s="27">
        <f t="shared" si="11"/>
        <v>409882</v>
      </c>
      <c r="H382" s="17"/>
      <c r="I382" s="17"/>
      <c r="J382" s="17"/>
    </row>
    <row r="383" spans="1:10">
      <c r="A383" s="60">
        <v>7</v>
      </c>
      <c r="B383" s="68" t="s">
        <v>342</v>
      </c>
      <c r="C383" s="60" t="s">
        <v>285</v>
      </c>
      <c r="D383" s="66">
        <v>449440</v>
      </c>
      <c r="E383" s="79">
        <v>10</v>
      </c>
      <c r="F383" s="67" t="s">
        <v>12</v>
      </c>
      <c r="G383" s="27">
        <f t="shared" si="11"/>
        <v>494384</v>
      </c>
      <c r="H383" s="17"/>
      <c r="I383" s="17"/>
      <c r="J383" s="17"/>
    </row>
    <row r="384" spans="1:10">
      <c r="A384" s="60">
        <v>8</v>
      </c>
      <c r="B384" s="68" t="s">
        <v>343</v>
      </c>
      <c r="C384" s="60" t="s">
        <v>285</v>
      </c>
      <c r="D384" s="66">
        <v>554630</v>
      </c>
      <c r="E384" s="79">
        <v>10</v>
      </c>
      <c r="F384" s="67" t="s">
        <v>12</v>
      </c>
      <c r="G384" s="27">
        <f t="shared" si="11"/>
        <v>610093</v>
      </c>
      <c r="H384" s="17"/>
      <c r="I384" s="17"/>
      <c r="J384" s="17"/>
    </row>
    <row r="385" spans="1:10">
      <c r="A385" s="72">
        <v>9</v>
      </c>
      <c r="B385" s="73" t="s">
        <v>344</v>
      </c>
      <c r="C385" s="72" t="s">
        <v>285</v>
      </c>
      <c r="D385" s="93">
        <v>717510</v>
      </c>
      <c r="E385" s="75">
        <v>10</v>
      </c>
      <c r="F385" s="76" t="s">
        <v>12</v>
      </c>
      <c r="G385" s="27">
        <f t="shared" si="11"/>
        <v>789261</v>
      </c>
      <c r="H385" s="17"/>
      <c r="I385" s="17"/>
      <c r="J385" s="17"/>
    </row>
    <row r="386" spans="1:10">
      <c r="A386" s="56"/>
      <c r="B386" s="55" t="s">
        <v>345</v>
      </c>
      <c r="C386" s="56"/>
      <c r="D386" s="37"/>
      <c r="E386" s="58"/>
      <c r="F386" s="59"/>
      <c r="G386" s="37" t="str">
        <f t="shared" si="11"/>
        <v/>
      </c>
      <c r="H386" s="17"/>
      <c r="I386" s="17"/>
      <c r="J386" s="17"/>
    </row>
    <row r="387" spans="1:10">
      <c r="A387" s="62">
        <v>1</v>
      </c>
      <c r="B387" s="140" t="s">
        <v>346</v>
      </c>
      <c r="C387" s="62" t="s">
        <v>285</v>
      </c>
      <c r="D387" s="63">
        <v>44600</v>
      </c>
      <c r="E387" s="64">
        <v>10</v>
      </c>
      <c r="F387" s="78" t="s">
        <v>12</v>
      </c>
      <c r="G387" s="27">
        <f t="shared" si="11"/>
        <v>49060</v>
      </c>
      <c r="H387" s="17"/>
      <c r="I387" s="17"/>
      <c r="J387" s="17"/>
    </row>
    <row r="388" spans="1:10">
      <c r="A388" s="60">
        <v>2</v>
      </c>
      <c r="B388" s="80" t="s">
        <v>347</v>
      </c>
      <c r="C388" s="60" t="s">
        <v>285</v>
      </c>
      <c r="D388" s="66">
        <v>48400</v>
      </c>
      <c r="E388" s="79">
        <v>10</v>
      </c>
      <c r="F388" s="67" t="s">
        <v>12</v>
      </c>
      <c r="G388" s="27">
        <f t="shared" si="11"/>
        <v>53240</v>
      </c>
      <c r="H388" s="17"/>
      <c r="I388" s="17"/>
      <c r="J388" s="17"/>
    </row>
    <row r="389" spans="1:10">
      <c r="A389" s="60">
        <v>3</v>
      </c>
      <c r="B389" s="80" t="s">
        <v>348</v>
      </c>
      <c r="C389" s="60" t="s">
        <v>285</v>
      </c>
      <c r="D389" s="66">
        <v>57000</v>
      </c>
      <c r="E389" s="79">
        <v>10</v>
      </c>
      <c r="F389" s="67" t="s">
        <v>12</v>
      </c>
      <c r="G389" s="27">
        <f t="shared" si="11"/>
        <v>62700</v>
      </c>
      <c r="H389" s="17"/>
      <c r="I389" s="17"/>
      <c r="J389" s="17"/>
    </row>
    <row r="390" spans="1:10">
      <c r="A390" s="60">
        <v>4</v>
      </c>
      <c r="B390" s="80" t="s">
        <v>349</v>
      </c>
      <c r="C390" s="60" t="s">
        <v>285</v>
      </c>
      <c r="D390" s="66">
        <v>67700</v>
      </c>
      <c r="E390" s="79">
        <v>10</v>
      </c>
      <c r="F390" s="67" t="s">
        <v>12</v>
      </c>
      <c r="G390" s="27">
        <f t="shared" si="11"/>
        <v>74470</v>
      </c>
      <c r="H390" s="17"/>
      <c r="I390" s="17"/>
      <c r="J390" s="17"/>
    </row>
    <row r="391" spans="1:10">
      <c r="A391" s="60">
        <v>5</v>
      </c>
      <c r="B391" s="80" t="s">
        <v>350</v>
      </c>
      <c r="C391" s="60" t="s">
        <v>285</v>
      </c>
      <c r="D391" s="66">
        <v>80900</v>
      </c>
      <c r="E391" s="79">
        <v>10</v>
      </c>
      <c r="F391" s="67" t="s">
        <v>12</v>
      </c>
      <c r="G391" s="27">
        <f t="shared" si="11"/>
        <v>88990</v>
      </c>
      <c r="H391" s="17"/>
      <c r="I391" s="17"/>
      <c r="J391" s="17"/>
    </row>
    <row r="392" spans="1:10">
      <c r="A392" s="60">
        <v>6</v>
      </c>
      <c r="B392" s="80" t="s">
        <v>351</v>
      </c>
      <c r="C392" s="60" t="s">
        <v>285</v>
      </c>
      <c r="D392" s="66">
        <v>92900</v>
      </c>
      <c r="E392" s="79">
        <v>10</v>
      </c>
      <c r="F392" s="67" t="s">
        <v>12</v>
      </c>
      <c r="G392" s="27">
        <f t="shared" si="11"/>
        <v>102190</v>
      </c>
      <c r="H392" s="17"/>
      <c r="I392" s="17"/>
      <c r="J392" s="17"/>
    </row>
    <row r="393" spans="1:10">
      <c r="A393" s="60">
        <v>7</v>
      </c>
      <c r="B393" s="80" t="s">
        <v>352</v>
      </c>
      <c r="C393" s="60" t="s">
        <v>285</v>
      </c>
      <c r="D393" s="66">
        <v>106300</v>
      </c>
      <c r="E393" s="79">
        <v>10</v>
      </c>
      <c r="F393" s="67" t="s">
        <v>12</v>
      </c>
      <c r="G393" s="27">
        <f t="shared" si="11"/>
        <v>116930</v>
      </c>
      <c r="H393" s="17"/>
      <c r="I393" s="17"/>
      <c r="J393" s="17"/>
    </row>
    <row r="394" spans="1:10">
      <c r="A394" s="60">
        <v>8</v>
      </c>
      <c r="B394" s="80" t="s">
        <v>353</v>
      </c>
      <c r="C394" s="60" t="s">
        <v>285</v>
      </c>
      <c r="D394" s="66">
        <v>117800</v>
      </c>
      <c r="E394" s="79">
        <v>10</v>
      </c>
      <c r="F394" s="67" t="s">
        <v>12</v>
      </c>
      <c r="G394" s="27">
        <f t="shared" si="11"/>
        <v>129580</v>
      </c>
      <c r="H394" s="17"/>
      <c r="I394" s="17"/>
      <c r="J394" s="17"/>
    </row>
    <row r="395" spans="1:10">
      <c r="A395" s="72">
        <v>9</v>
      </c>
      <c r="B395" s="141" t="s">
        <v>354</v>
      </c>
      <c r="C395" s="72" t="s">
        <v>285</v>
      </c>
      <c r="D395" s="93">
        <v>141300</v>
      </c>
      <c r="E395" s="75">
        <v>10</v>
      </c>
      <c r="F395" s="76" t="s">
        <v>12</v>
      </c>
      <c r="G395" s="105">
        <f t="shared" si="11"/>
        <v>155430</v>
      </c>
      <c r="H395" s="17"/>
      <c r="I395" s="17"/>
      <c r="J395" s="17"/>
    </row>
    <row r="396" spans="1:10">
      <c r="A396" s="56"/>
      <c r="B396" s="142" t="s">
        <v>355</v>
      </c>
      <c r="C396" s="143"/>
      <c r="D396" s="144"/>
      <c r="E396" s="145"/>
      <c r="F396" s="146"/>
      <c r="G396" s="37" t="str">
        <f t="shared" si="11"/>
        <v/>
      </c>
      <c r="H396" s="17"/>
      <c r="I396" s="17"/>
      <c r="J396" s="17"/>
    </row>
    <row r="397" spans="1:10">
      <c r="A397" s="62">
        <v>1</v>
      </c>
      <c r="B397" s="140" t="s">
        <v>356</v>
      </c>
      <c r="C397" s="62" t="s">
        <v>285</v>
      </c>
      <c r="D397" s="63">
        <v>42000</v>
      </c>
      <c r="E397" s="64">
        <v>10</v>
      </c>
      <c r="F397" s="78" t="s">
        <v>12</v>
      </c>
      <c r="G397" s="27">
        <f t="shared" si="11"/>
        <v>46200</v>
      </c>
      <c r="H397" s="17"/>
      <c r="I397" s="17"/>
      <c r="J397" s="17"/>
    </row>
    <row r="398" spans="1:10">
      <c r="A398" s="60">
        <v>2</v>
      </c>
      <c r="B398" s="80" t="s">
        <v>357</v>
      </c>
      <c r="C398" s="60" t="s">
        <v>285</v>
      </c>
      <c r="D398" s="66">
        <v>50600</v>
      </c>
      <c r="E398" s="79">
        <v>10</v>
      </c>
      <c r="F398" s="67" t="s">
        <v>12</v>
      </c>
      <c r="G398" s="27">
        <f t="shared" si="11"/>
        <v>55660</v>
      </c>
      <c r="H398" s="17"/>
      <c r="I398" s="17"/>
      <c r="J398" s="17"/>
    </row>
    <row r="399" spans="1:10">
      <c r="A399" s="60">
        <v>3</v>
      </c>
      <c r="B399" s="80" t="s">
        <v>358</v>
      </c>
      <c r="C399" s="60" t="s">
        <v>285</v>
      </c>
      <c r="D399" s="66">
        <v>57600</v>
      </c>
      <c r="E399" s="79">
        <v>10</v>
      </c>
      <c r="F399" s="67" t="s">
        <v>12</v>
      </c>
      <c r="G399" s="27">
        <f t="shared" si="11"/>
        <v>63360</v>
      </c>
      <c r="H399" s="17"/>
      <c r="I399" s="17"/>
      <c r="J399" s="17"/>
    </row>
    <row r="400" spans="1:10">
      <c r="A400" s="60">
        <v>4</v>
      </c>
      <c r="B400" s="80" t="s">
        <v>359</v>
      </c>
      <c r="C400" s="60" t="s">
        <v>285</v>
      </c>
      <c r="D400" s="66">
        <v>65900</v>
      </c>
      <c r="E400" s="79">
        <v>10</v>
      </c>
      <c r="F400" s="67" t="s">
        <v>12</v>
      </c>
      <c r="G400" s="27">
        <f t="shared" si="11"/>
        <v>72490</v>
      </c>
      <c r="H400" s="17"/>
      <c r="I400" s="17"/>
      <c r="J400" s="17"/>
    </row>
    <row r="401" spans="1:10">
      <c r="A401" s="60">
        <v>5</v>
      </c>
      <c r="B401" s="80" t="s">
        <v>360</v>
      </c>
      <c r="C401" s="60" t="s">
        <v>285</v>
      </c>
      <c r="D401" s="66">
        <v>81700</v>
      </c>
      <c r="E401" s="79">
        <v>10</v>
      </c>
      <c r="F401" s="67" t="s">
        <v>12</v>
      </c>
      <c r="G401" s="27">
        <f t="shared" si="11"/>
        <v>89870</v>
      </c>
      <c r="H401" s="17"/>
      <c r="I401" s="17"/>
      <c r="J401" s="17"/>
    </row>
    <row r="402" spans="1:10">
      <c r="A402" s="60">
        <v>6</v>
      </c>
      <c r="B402" s="80" t="s">
        <v>361</v>
      </c>
      <c r="C402" s="60" t="s">
        <v>285</v>
      </c>
      <c r="D402" s="66">
        <v>96600</v>
      </c>
      <c r="E402" s="79">
        <v>10</v>
      </c>
      <c r="F402" s="67" t="s">
        <v>12</v>
      </c>
      <c r="G402" s="27">
        <f t="shared" si="11"/>
        <v>106260</v>
      </c>
      <c r="H402" s="17"/>
      <c r="I402" s="17"/>
      <c r="J402" s="17"/>
    </row>
    <row r="403" spans="1:10">
      <c r="A403" s="60">
        <v>7</v>
      </c>
      <c r="B403" s="80" t="s">
        <v>362</v>
      </c>
      <c r="C403" s="60" t="s">
        <v>285</v>
      </c>
      <c r="D403" s="66">
        <v>107600</v>
      </c>
      <c r="E403" s="79">
        <v>10</v>
      </c>
      <c r="F403" s="67" t="s">
        <v>12</v>
      </c>
      <c r="G403" s="27">
        <f t="shared" si="11"/>
        <v>118360</v>
      </c>
      <c r="H403" s="17"/>
      <c r="I403" s="17"/>
      <c r="J403" s="17"/>
    </row>
    <row r="404" spans="1:10">
      <c r="A404" s="60">
        <v>8</v>
      </c>
      <c r="B404" s="80" t="s">
        <v>363</v>
      </c>
      <c r="C404" s="60" t="s">
        <v>285</v>
      </c>
      <c r="D404" s="66">
        <v>125300</v>
      </c>
      <c r="E404" s="79">
        <v>10</v>
      </c>
      <c r="F404" s="67" t="s">
        <v>12</v>
      </c>
      <c r="G404" s="27">
        <f t="shared" si="11"/>
        <v>137830</v>
      </c>
      <c r="H404" s="17"/>
      <c r="I404" s="17"/>
      <c r="J404" s="17"/>
    </row>
    <row r="405" spans="1:10">
      <c r="A405" s="72">
        <v>9</v>
      </c>
      <c r="B405" s="141" t="s">
        <v>364</v>
      </c>
      <c r="C405" s="72" t="s">
        <v>285</v>
      </c>
      <c r="D405" s="93">
        <v>151700</v>
      </c>
      <c r="E405" s="75">
        <v>10</v>
      </c>
      <c r="F405" s="76" t="s">
        <v>12</v>
      </c>
      <c r="G405" s="105">
        <f t="shared" si="11"/>
        <v>166870</v>
      </c>
      <c r="H405" s="17"/>
      <c r="I405" s="17"/>
      <c r="J405" s="17"/>
    </row>
    <row r="406" spans="1:10">
      <c r="A406" s="143"/>
      <c r="B406" s="142" t="s">
        <v>365</v>
      </c>
      <c r="C406" s="142"/>
      <c r="D406" s="144"/>
      <c r="E406" s="145"/>
      <c r="F406" s="146"/>
      <c r="G406" s="37"/>
      <c r="H406" s="17"/>
      <c r="I406" s="17"/>
      <c r="J406" s="17"/>
    </row>
    <row r="407" spans="1:10">
      <c r="A407" s="62">
        <v>1</v>
      </c>
      <c r="B407" s="140" t="s">
        <v>366</v>
      </c>
      <c r="C407" s="62" t="s">
        <v>285</v>
      </c>
      <c r="D407" s="63">
        <v>45100</v>
      </c>
      <c r="E407" s="64">
        <v>10</v>
      </c>
      <c r="F407" s="78" t="s">
        <v>12</v>
      </c>
      <c r="G407" s="27">
        <f t="shared" ref="G407:G413" si="12">IF(D407="","",D407+(D407*E407%))</f>
        <v>49610</v>
      </c>
      <c r="H407" s="17"/>
      <c r="I407" s="17"/>
      <c r="J407" s="17"/>
    </row>
    <row r="408" spans="1:10">
      <c r="A408" s="60">
        <v>2</v>
      </c>
      <c r="B408" s="80" t="s">
        <v>367</v>
      </c>
      <c r="C408" s="60" t="s">
        <v>285</v>
      </c>
      <c r="D408" s="66">
        <v>53900</v>
      </c>
      <c r="E408" s="79">
        <v>10</v>
      </c>
      <c r="F408" s="67" t="s">
        <v>12</v>
      </c>
      <c r="G408" s="27">
        <f t="shared" si="12"/>
        <v>59290</v>
      </c>
      <c r="H408" s="17"/>
      <c r="I408" s="17"/>
      <c r="J408" s="17"/>
    </row>
    <row r="409" spans="1:10">
      <c r="A409" s="60">
        <v>3</v>
      </c>
      <c r="B409" s="80" t="s">
        <v>368</v>
      </c>
      <c r="C409" s="60" t="s">
        <v>285</v>
      </c>
      <c r="D409" s="66">
        <v>66100</v>
      </c>
      <c r="E409" s="79">
        <v>10</v>
      </c>
      <c r="F409" s="67" t="s">
        <v>12</v>
      </c>
      <c r="G409" s="27">
        <f t="shared" si="12"/>
        <v>72710</v>
      </c>
      <c r="H409" s="17"/>
      <c r="I409" s="17"/>
      <c r="J409" s="17"/>
    </row>
    <row r="410" spans="1:10">
      <c r="A410" s="60">
        <v>4</v>
      </c>
      <c r="B410" s="80" t="s">
        <v>369</v>
      </c>
      <c r="C410" s="60" t="s">
        <v>285</v>
      </c>
      <c r="D410" s="66">
        <v>74600</v>
      </c>
      <c r="E410" s="79">
        <v>10</v>
      </c>
      <c r="F410" s="67" t="s">
        <v>12</v>
      </c>
      <c r="G410" s="27">
        <f t="shared" si="12"/>
        <v>82060</v>
      </c>
      <c r="H410" s="17"/>
      <c r="I410" s="17"/>
      <c r="J410" s="17"/>
    </row>
    <row r="411" spans="1:10">
      <c r="A411" s="62">
        <v>5</v>
      </c>
      <c r="B411" s="140" t="s">
        <v>370</v>
      </c>
      <c r="C411" s="62" t="s">
        <v>285</v>
      </c>
      <c r="D411" s="63">
        <v>90300</v>
      </c>
      <c r="E411" s="64">
        <v>10</v>
      </c>
      <c r="F411" s="78" t="s">
        <v>12</v>
      </c>
      <c r="G411" s="27">
        <f t="shared" si="12"/>
        <v>99330</v>
      </c>
      <c r="H411" s="17"/>
      <c r="I411" s="17"/>
      <c r="J411" s="17"/>
    </row>
    <row r="412" spans="1:10">
      <c r="A412" s="60">
        <v>6</v>
      </c>
      <c r="B412" s="80" t="s">
        <v>371</v>
      </c>
      <c r="C412" s="60" t="s">
        <v>285</v>
      </c>
      <c r="D412" s="66">
        <v>99300</v>
      </c>
      <c r="E412" s="79">
        <v>10</v>
      </c>
      <c r="F412" s="67" t="s">
        <v>12</v>
      </c>
      <c r="G412" s="27">
        <f t="shared" si="12"/>
        <v>109230</v>
      </c>
      <c r="H412" s="17"/>
      <c r="I412" s="17"/>
      <c r="J412" s="17"/>
    </row>
    <row r="413" spans="1:10">
      <c r="A413" s="60">
        <v>7</v>
      </c>
      <c r="B413" s="80" t="s">
        <v>372</v>
      </c>
      <c r="C413" s="60" t="s">
        <v>285</v>
      </c>
      <c r="D413" s="66">
        <v>120100</v>
      </c>
      <c r="E413" s="79">
        <v>10</v>
      </c>
      <c r="F413" s="67" t="s">
        <v>12</v>
      </c>
      <c r="G413" s="27">
        <f t="shared" si="12"/>
        <v>132110</v>
      </c>
      <c r="H413" s="17"/>
      <c r="I413" s="17"/>
      <c r="J413" s="17"/>
    </row>
    <row r="414" spans="1:10">
      <c r="A414" s="54"/>
      <c r="B414" s="55" t="s">
        <v>373</v>
      </c>
      <c r="C414" s="56"/>
      <c r="D414" s="57"/>
      <c r="E414" s="58"/>
      <c r="F414" s="59"/>
      <c r="G414" s="57" t="str">
        <f t="shared" si="11"/>
        <v/>
      </c>
      <c r="H414" s="17"/>
      <c r="I414" s="17"/>
      <c r="J414" s="17"/>
    </row>
    <row r="415" spans="1:10">
      <c r="A415" s="60">
        <v>1</v>
      </c>
      <c r="B415" s="61" t="s">
        <v>374</v>
      </c>
      <c r="C415" s="60" t="s">
        <v>285</v>
      </c>
      <c r="D415" s="137">
        <v>6470</v>
      </c>
      <c r="E415" s="64">
        <v>10</v>
      </c>
      <c r="F415" s="65" t="s">
        <v>12</v>
      </c>
      <c r="G415" s="27">
        <f t="shared" si="11"/>
        <v>7117</v>
      </c>
      <c r="H415" s="17"/>
      <c r="I415" s="17"/>
      <c r="J415" s="17"/>
    </row>
    <row r="416" spans="1:10">
      <c r="A416" s="60">
        <v>2</v>
      </c>
      <c r="B416" s="68" t="s">
        <v>375</v>
      </c>
      <c r="C416" s="60" t="s">
        <v>285</v>
      </c>
      <c r="D416" s="66">
        <v>9100</v>
      </c>
      <c r="E416" s="79">
        <v>10</v>
      </c>
      <c r="F416" s="67" t="s">
        <v>12</v>
      </c>
      <c r="G416" s="27">
        <f t="shared" si="11"/>
        <v>10010</v>
      </c>
      <c r="H416" s="17"/>
      <c r="I416" s="17"/>
      <c r="J416" s="17"/>
    </row>
    <row r="417" spans="1:10">
      <c r="A417" s="60">
        <v>3</v>
      </c>
      <c r="B417" s="68" t="s">
        <v>376</v>
      </c>
      <c r="C417" s="60" t="s">
        <v>285</v>
      </c>
      <c r="D417" s="66">
        <v>11870</v>
      </c>
      <c r="E417" s="79">
        <v>10</v>
      </c>
      <c r="F417" s="67" t="s">
        <v>12</v>
      </c>
      <c r="G417" s="27">
        <f t="shared" si="11"/>
        <v>13057</v>
      </c>
      <c r="H417" s="17"/>
      <c r="I417" s="17"/>
      <c r="J417" s="17"/>
    </row>
    <row r="418" spans="1:10">
      <c r="A418" s="60">
        <v>4</v>
      </c>
      <c r="B418" s="68" t="s">
        <v>377</v>
      </c>
      <c r="C418" s="60" t="s">
        <v>285</v>
      </c>
      <c r="D418" s="66">
        <v>16610</v>
      </c>
      <c r="E418" s="79">
        <v>10</v>
      </c>
      <c r="F418" s="67" t="s">
        <v>12</v>
      </c>
      <c r="G418" s="27">
        <f t="shared" si="11"/>
        <v>18271</v>
      </c>
      <c r="H418" s="17"/>
      <c r="I418" s="17"/>
      <c r="J418" s="17"/>
    </row>
    <row r="419" spans="1:10">
      <c r="A419" s="60">
        <v>5</v>
      </c>
      <c r="B419" s="68" t="s">
        <v>378</v>
      </c>
      <c r="C419" s="60" t="s">
        <v>285</v>
      </c>
      <c r="D419" s="66">
        <v>22400</v>
      </c>
      <c r="E419" s="79">
        <v>10</v>
      </c>
      <c r="F419" s="67" t="s">
        <v>12</v>
      </c>
      <c r="G419" s="27">
        <f t="shared" si="11"/>
        <v>24640</v>
      </c>
      <c r="H419" s="17"/>
      <c r="I419" s="17"/>
      <c r="J419" s="17"/>
    </row>
    <row r="420" spans="1:10">
      <c r="A420" s="60">
        <v>6</v>
      </c>
      <c r="B420" s="68" t="s">
        <v>379</v>
      </c>
      <c r="C420" s="60" t="s">
        <v>285</v>
      </c>
      <c r="D420" s="66">
        <v>30500</v>
      </c>
      <c r="E420" s="79">
        <v>10</v>
      </c>
      <c r="F420" s="67" t="s">
        <v>12</v>
      </c>
      <c r="G420" s="27">
        <f t="shared" si="11"/>
        <v>33550</v>
      </c>
      <c r="H420" s="17"/>
      <c r="I420" s="17"/>
      <c r="J420" s="17"/>
    </row>
    <row r="421" spans="1:10">
      <c r="A421" s="60">
        <v>7</v>
      </c>
      <c r="B421" s="68" t="s">
        <v>380</v>
      </c>
      <c r="C421" s="60" t="s">
        <v>285</v>
      </c>
      <c r="D421" s="66">
        <v>37000</v>
      </c>
      <c r="E421" s="79">
        <v>10</v>
      </c>
      <c r="F421" s="67" t="s">
        <v>12</v>
      </c>
      <c r="G421" s="27">
        <f t="shared" si="11"/>
        <v>40700</v>
      </c>
      <c r="H421" s="17"/>
      <c r="I421" s="17"/>
      <c r="J421" s="17"/>
    </row>
    <row r="422" spans="1:10">
      <c r="A422" s="60">
        <v>8</v>
      </c>
      <c r="B422" s="68" t="s">
        <v>381</v>
      </c>
      <c r="C422" s="60" t="s">
        <v>285</v>
      </c>
      <c r="D422" s="66">
        <v>47600</v>
      </c>
      <c r="E422" s="79">
        <v>10</v>
      </c>
      <c r="F422" s="67" t="s">
        <v>12</v>
      </c>
      <c r="G422" s="27">
        <f t="shared" si="11"/>
        <v>52360</v>
      </c>
      <c r="H422" s="17"/>
      <c r="I422" s="17"/>
      <c r="J422" s="17"/>
    </row>
    <row r="423" spans="1:10">
      <c r="A423" s="60">
        <v>9</v>
      </c>
      <c r="B423" s="68" t="s">
        <v>382</v>
      </c>
      <c r="C423" s="60" t="s">
        <v>285</v>
      </c>
      <c r="D423" s="66">
        <v>58300</v>
      </c>
      <c r="E423" s="79">
        <v>10</v>
      </c>
      <c r="F423" s="67" t="s">
        <v>12</v>
      </c>
      <c r="G423" s="27">
        <f t="shared" si="11"/>
        <v>64130</v>
      </c>
      <c r="H423" s="17"/>
      <c r="I423" s="17"/>
      <c r="J423" s="17"/>
    </row>
    <row r="424" spans="1:10">
      <c r="A424" s="60">
        <v>10</v>
      </c>
      <c r="B424" s="68" t="s">
        <v>383</v>
      </c>
      <c r="C424" s="60" t="s">
        <v>285</v>
      </c>
      <c r="D424" s="66">
        <v>73800</v>
      </c>
      <c r="E424" s="79">
        <v>10</v>
      </c>
      <c r="F424" s="67" t="s">
        <v>12</v>
      </c>
      <c r="G424" s="27">
        <f t="shared" ref="G424:G499" si="13">IF(D424="","",D424+(D424*E424%))</f>
        <v>81180</v>
      </c>
      <c r="H424" s="17"/>
      <c r="I424" s="17"/>
      <c r="J424" s="17"/>
    </row>
    <row r="425" spans="1:10">
      <c r="A425" s="54"/>
      <c r="B425" s="55" t="s">
        <v>384</v>
      </c>
      <c r="C425" s="56"/>
      <c r="D425" s="57"/>
      <c r="E425" s="58"/>
      <c r="F425" s="59"/>
      <c r="G425" s="57" t="str">
        <f t="shared" si="13"/>
        <v/>
      </c>
      <c r="H425" s="17"/>
      <c r="I425" s="17"/>
      <c r="J425" s="17"/>
    </row>
    <row r="426" spans="1:10">
      <c r="A426" s="60">
        <v>1</v>
      </c>
      <c r="B426" s="61" t="s">
        <v>374</v>
      </c>
      <c r="C426" s="60" t="s">
        <v>285</v>
      </c>
      <c r="D426" s="137">
        <v>7900</v>
      </c>
      <c r="E426" s="64">
        <v>10</v>
      </c>
      <c r="F426" s="65" t="s">
        <v>12</v>
      </c>
      <c r="G426" s="27">
        <f t="shared" si="13"/>
        <v>8690</v>
      </c>
      <c r="H426" s="17"/>
      <c r="I426" s="17"/>
      <c r="J426" s="17"/>
    </row>
    <row r="427" spans="1:10">
      <c r="A427" s="60">
        <v>2</v>
      </c>
      <c r="B427" s="68" t="s">
        <v>375</v>
      </c>
      <c r="C427" s="60" t="s">
        <v>285</v>
      </c>
      <c r="D427" s="66">
        <v>11500</v>
      </c>
      <c r="E427" s="79">
        <v>10</v>
      </c>
      <c r="F427" s="67" t="s">
        <v>12</v>
      </c>
      <c r="G427" s="27">
        <f t="shared" si="13"/>
        <v>12650</v>
      </c>
      <c r="H427" s="17"/>
      <c r="I427" s="17"/>
      <c r="J427" s="17"/>
    </row>
    <row r="428" spans="1:10">
      <c r="A428" s="60">
        <v>3</v>
      </c>
      <c r="B428" s="68" t="s">
        <v>376</v>
      </c>
      <c r="C428" s="60" t="s">
        <v>285</v>
      </c>
      <c r="D428" s="66">
        <v>16600</v>
      </c>
      <c r="E428" s="79">
        <v>10</v>
      </c>
      <c r="F428" s="67" t="s">
        <v>12</v>
      </c>
      <c r="G428" s="27">
        <f t="shared" si="13"/>
        <v>18260</v>
      </c>
      <c r="H428" s="17"/>
      <c r="I428" s="17"/>
      <c r="J428" s="17"/>
    </row>
    <row r="429" spans="1:10">
      <c r="A429" s="60">
        <v>4</v>
      </c>
      <c r="B429" s="68" t="s">
        <v>377</v>
      </c>
      <c r="C429" s="60" t="s">
        <v>285</v>
      </c>
      <c r="D429" s="66">
        <v>21400</v>
      </c>
      <c r="E429" s="79">
        <v>10</v>
      </c>
      <c r="F429" s="67" t="s">
        <v>12</v>
      </c>
      <c r="G429" s="27">
        <f t="shared" si="13"/>
        <v>23540</v>
      </c>
      <c r="H429" s="17"/>
      <c r="I429" s="17"/>
      <c r="J429" s="17"/>
    </row>
    <row r="430" spans="1:10">
      <c r="A430" s="60">
        <v>5</v>
      </c>
      <c r="B430" s="68" t="s">
        <v>378</v>
      </c>
      <c r="C430" s="60" t="s">
        <v>285</v>
      </c>
      <c r="D430" s="66">
        <v>29600</v>
      </c>
      <c r="E430" s="79">
        <v>10</v>
      </c>
      <c r="F430" s="67" t="s">
        <v>12</v>
      </c>
      <c r="G430" s="27">
        <f t="shared" si="13"/>
        <v>32560</v>
      </c>
      <c r="H430" s="17"/>
      <c r="I430" s="17"/>
      <c r="J430" s="17"/>
    </row>
    <row r="431" spans="1:10">
      <c r="A431" s="60">
        <v>6</v>
      </c>
      <c r="B431" s="68" t="s">
        <v>379</v>
      </c>
      <c r="C431" s="60" t="s">
        <v>285</v>
      </c>
      <c r="D431" s="66">
        <v>41100</v>
      </c>
      <c r="E431" s="79">
        <v>10</v>
      </c>
      <c r="F431" s="67" t="s">
        <v>12</v>
      </c>
      <c r="G431" s="27">
        <f t="shared" si="13"/>
        <v>45210</v>
      </c>
      <c r="H431" s="17"/>
      <c r="I431" s="17"/>
      <c r="J431" s="17"/>
    </row>
    <row r="432" spans="1:10">
      <c r="A432" s="60">
        <v>7</v>
      </c>
      <c r="B432" s="68" t="s">
        <v>380</v>
      </c>
      <c r="C432" s="60" t="s">
        <v>285</v>
      </c>
      <c r="D432" s="66">
        <v>49700</v>
      </c>
      <c r="E432" s="79">
        <v>10</v>
      </c>
      <c r="F432" s="67" t="s">
        <v>12</v>
      </c>
      <c r="G432" s="27">
        <f t="shared" si="13"/>
        <v>54670</v>
      </c>
      <c r="H432" s="17"/>
      <c r="I432" s="17"/>
      <c r="J432" s="17"/>
    </row>
    <row r="433" spans="1:10">
      <c r="A433" s="60">
        <v>8</v>
      </c>
      <c r="B433" s="68" t="s">
        <v>381</v>
      </c>
      <c r="C433" s="60" t="s">
        <v>285</v>
      </c>
      <c r="D433" s="66">
        <v>59600</v>
      </c>
      <c r="E433" s="79">
        <v>10</v>
      </c>
      <c r="F433" s="67" t="s">
        <v>12</v>
      </c>
      <c r="G433" s="27">
        <f t="shared" si="13"/>
        <v>65560</v>
      </c>
      <c r="H433" s="17"/>
      <c r="I433" s="17"/>
      <c r="J433" s="17"/>
    </row>
    <row r="434" spans="1:10">
      <c r="A434" s="60">
        <v>9</v>
      </c>
      <c r="B434" s="68" t="s">
        <v>382</v>
      </c>
      <c r="C434" s="60" t="s">
        <v>285</v>
      </c>
      <c r="D434" s="66">
        <v>74000</v>
      </c>
      <c r="E434" s="79">
        <v>10</v>
      </c>
      <c r="F434" s="67" t="s">
        <v>12</v>
      </c>
      <c r="G434" s="27">
        <f t="shared" si="13"/>
        <v>81400</v>
      </c>
      <c r="H434" s="17"/>
      <c r="I434" s="17"/>
      <c r="J434" s="17"/>
    </row>
    <row r="435" spans="1:10">
      <c r="A435" s="60">
        <v>10</v>
      </c>
      <c r="B435" s="68" t="s">
        <v>383</v>
      </c>
      <c r="C435" s="60" t="s">
        <v>285</v>
      </c>
      <c r="D435" s="66">
        <v>102300</v>
      </c>
      <c r="E435" s="79">
        <v>10</v>
      </c>
      <c r="F435" s="67" t="s">
        <v>12</v>
      </c>
      <c r="G435" s="27">
        <f t="shared" si="13"/>
        <v>112530</v>
      </c>
      <c r="H435" s="17"/>
      <c r="I435" s="17"/>
      <c r="J435" s="17"/>
    </row>
    <row r="436" spans="1:10">
      <c r="A436" s="54"/>
      <c r="B436" s="55" t="s">
        <v>385</v>
      </c>
      <c r="C436" s="56"/>
      <c r="D436" s="147"/>
      <c r="E436" s="58"/>
      <c r="F436" s="59"/>
      <c r="G436" s="147" t="str">
        <f t="shared" si="13"/>
        <v/>
      </c>
      <c r="H436" s="17"/>
      <c r="I436" s="17"/>
      <c r="J436" s="17"/>
    </row>
    <row r="437" spans="1:10">
      <c r="A437" s="60">
        <v>1</v>
      </c>
      <c r="B437" s="61" t="s">
        <v>386</v>
      </c>
      <c r="C437" s="60" t="s">
        <v>285</v>
      </c>
      <c r="D437" s="63">
        <v>16050</v>
      </c>
      <c r="E437" s="64">
        <v>10</v>
      </c>
      <c r="F437" s="78" t="s">
        <v>12</v>
      </c>
      <c r="G437" s="27">
        <f t="shared" si="13"/>
        <v>17655</v>
      </c>
      <c r="H437" s="17"/>
      <c r="I437" s="17"/>
      <c r="J437" s="17"/>
    </row>
    <row r="438" spans="1:10">
      <c r="A438" s="60">
        <v>2</v>
      </c>
      <c r="B438" s="61" t="s">
        <v>387</v>
      </c>
      <c r="C438" s="60" t="s">
        <v>285</v>
      </c>
      <c r="D438" s="63">
        <v>21200</v>
      </c>
      <c r="E438" s="64">
        <v>10</v>
      </c>
      <c r="F438" s="78" t="s">
        <v>12</v>
      </c>
      <c r="G438" s="27">
        <f t="shared" si="13"/>
        <v>23320</v>
      </c>
      <c r="H438" s="17"/>
      <c r="I438" s="17"/>
      <c r="J438" s="17"/>
    </row>
    <row r="439" spans="1:10">
      <c r="A439" s="60">
        <v>3</v>
      </c>
      <c r="B439" s="68" t="s">
        <v>388</v>
      </c>
      <c r="C439" s="60" t="s">
        <v>285</v>
      </c>
      <c r="D439" s="66">
        <v>27000</v>
      </c>
      <c r="E439" s="79">
        <v>10</v>
      </c>
      <c r="F439" s="67" t="s">
        <v>12</v>
      </c>
      <c r="G439" s="27">
        <f t="shared" si="13"/>
        <v>29700</v>
      </c>
      <c r="H439" s="17"/>
      <c r="I439" s="17"/>
      <c r="J439" s="17"/>
    </row>
    <row r="440" spans="1:10">
      <c r="A440" s="60">
        <v>4</v>
      </c>
      <c r="B440" s="68" t="s">
        <v>389</v>
      </c>
      <c r="C440" s="60" t="s">
        <v>285</v>
      </c>
      <c r="D440" s="66">
        <v>39500</v>
      </c>
      <c r="E440" s="79">
        <v>10</v>
      </c>
      <c r="F440" s="67" t="s">
        <v>12</v>
      </c>
      <c r="G440" s="27">
        <f t="shared" si="13"/>
        <v>43450</v>
      </c>
      <c r="H440" s="17"/>
      <c r="I440" s="17"/>
      <c r="J440" s="17"/>
    </row>
    <row r="441" spans="1:10">
      <c r="A441" s="60">
        <v>5</v>
      </c>
      <c r="B441" s="68" t="s">
        <v>390</v>
      </c>
      <c r="C441" s="60" t="s">
        <v>285</v>
      </c>
      <c r="D441" s="66">
        <v>51000</v>
      </c>
      <c r="E441" s="79">
        <v>10</v>
      </c>
      <c r="F441" s="67" t="s">
        <v>12</v>
      </c>
      <c r="G441" s="27">
        <f t="shared" si="13"/>
        <v>56100</v>
      </c>
      <c r="H441" s="17"/>
      <c r="I441" s="17"/>
      <c r="J441" s="17"/>
    </row>
    <row r="442" spans="1:10">
      <c r="A442" s="60">
        <v>6</v>
      </c>
      <c r="B442" s="68" t="s">
        <v>391</v>
      </c>
      <c r="C442" s="60" t="s">
        <v>285</v>
      </c>
      <c r="D442" s="66">
        <v>65500</v>
      </c>
      <c r="E442" s="79">
        <v>10</v>
      </c>
      <c r="F442" s="67" t="s">
        <v>12</v>
      </c>
      <c r="G442" s="27">
        <f t="shared" si="13"/>
        <v>72050</v>
      </c>
      <c r="H442" s="17"/>
      <c r="I442" s="17"/>
      <c r="J442" s="17"/>
    </row>
    <row r="443" spans="1:10">
      <c r="A443" s="60">
        <v>7</v>
      </c>
      <c r="B443" s="68" t="s">
        <v>392</v>
      </c>
      <c r="C443" s="60" t="s">
        <v>285</v>
      </c>
      <c r="D443" s="66">
        <v>82800</v>
      </c>
      <c r="E443" s="79">
        <v>10</v>
      </c>
      <c r="F443" s="67" t="s">
        <v>12</v>
      </c>
      <c r="G443" s="27">
        <f t="shared" si="13"/>
        <v>91080</v>
      </c>
      <c r="H443" s="17"/>
      <c r="I443" s="17"/>
      <c r="J443" s="17"/>
    </row>
    <row r="444" spans="1:10">
      <c r="A444" s="60">
        <v>8</v>
      </c>
      <c r="B444" s="73" t="s">
        <v>393</v>
      </c>
      <c r="C444" s="60" t="s">
        <v>285</v>
      </c>
      <c r="D444" s="93">
        <v>99600</v>
      </c>
      <c r="E444" s="75">
        <v>10</v>
      </c>
      <c r="F444" s="76" t="s">
        <v>12</v>
      </c>
      <c r="G444" s="27">
        <f t="shared" si="13"/>
        <v>109560</v>
      </c>
      <c r="H444" s="17"/>
      <c r="I444" s="17"/>
      <c r="J444" s="17"/>
    </row>
    <row r="445" spans="1:10">
      <c r="A445" s="54"/>
      <c r="B445" s="54" t="s">
        <v>394</v>
      </c>
      <c r="C445" s="56"/>
      <c r="D445" s="57"/>
      <c r="E445" s="58"/>
      <c r="F445" s="59"/>
      <c r="G445" s="57" t="str">
        <f t="shared" si="13"/>
        <v/>
      </c>
      <c r="H445" s="17"/>
      <c r="I445" s="17"/>
      <c r="J445" s="17"/>
    </row>
    <row r="446" spans="1:10">
      <c r="A446" s="60">
        <v>1</v>
      </c>
      <c r="B446" s="61" t="s">
        <v>395</v>
      </c>
      <c r="C446" s="60" t="s">
        <v>285</v>
      </c>
      <c r="D446" s="63">
        <v>23200</v>
      </c>
      <c r="E446" s="64">
        <v>10</v>
      </c>
      <c r="F446" s="65" t="s">
        <v>12</v>
      </c>
      <c r="G446" s="27">
        <f t="shared" si="13"/>
        <v>25520</v>
      </c>
      <c r="H446" s="17"/>
      <c r="I446" s="17"/>
      <c r="J446" s="17"/>
    </row>
    <row r="447" spans="1:10">
      <c r="A447" s="60">
        <v>2</v>
      </c>
      <c r="B447" s="61" t="s">
        <v>396</v>
      </c>
      <c r="C447" s="60" t="s">
        <v>285</v>
      </c>
      <c r="D447" s="63">
        <v>30800</v>
      </c>
      <c r="E447" s="64">
        <v>10</v>
      </c>
      <c r="F447" s="65" t="s">
        <v>12</v>
      </c>
      <c r="G447" s="27">
        <f t="shared" si="13"/>
        <v>33880</v>
      </c>
      <c r="H447" s="17"/>
      <c r="I447" s="17"/>
      <c r="J447" s="17"/>
    </row>
    <row r="448" spans="1:10">
      <c r="A448" s="60">
        <v>3</v>
      </c>
      <c r="B448" s="68" t="s">
        <v>397</v>
      </c>
      <c r="C448" s="60" t="s">
        <v>285</v>
      </c>
      <c r="D448" s="66">
        <v>39500</v>
      </c>
      <c r="E448" s="79">
        <v>10</v>
      </c>
      <c r="F448" s="67" t="s">
        <v>12</v>
      </c>
      <c r="G448" s="27">
        <f t="shared" si="13"/>
        <v>43450</v>
      </c>
      <c r="H448" s="17"/>
      <c r="I448" s="17"/>
      <c r="J448" s="17"/>
    </row>
    <row r="449" spans="1:10">
      <c r="A449" s="60">
        <v>4</v>
      </c>
      <c r="B449" s="68" t="s">
        <v>398</v>
      </c>
      <c r="C449" s="60" t="s">
        <v>285</v>
      </c>
      <c r="D449" s="66">
        <v>54700</v>
      </c>
      <c r="E449" s="79">
        <v>10</v>
      </c>
      <c r="F449" s="67" t="s">
        <v>12</v>
      </c>
      <c r="G449" s="27">
        <f t="shared" si="13"/>
        <v>60170</v>
      </c>
      <c r="H449" s="17"/>
      <c r="I449" s="17"/>
      <c r="J449" s="17"/>
    </row>
    <row r="450" spans="1:10">
      <c r="A450" s="60">
        <v>5</v>
      </c>
      <c r="B450" s="68" t="s">
        <v>399</v>
      </c>
      <c r="C450" s="60" t="s">
        <v>285</v>
      </c>
      <c r="D450" s="66">
        <v>73200</v>
      </c>
      <c r="E450" s="79">
        <v>10</v>
      </c>
      <c r="F450" s="67" t="s">
        <v>12</v>
      </c>
      <c r="G450" s="27">
        <f t="shared" si="13"/>
        <v>80520</v>
      </c>
      <c r="H450" s="17"/>
      <c r="I450" s="17"/>
      <c r="J450" s="17"/>
    </row>
    <row r="451" spans="1:10">
      <c r="A451" s="60">
        <v>6</v>
      </c>
      <c r="B451" s="68" t="s">
        <v>400</v>
      </c>
      <c r="C451" s="60" t="s">
        <v>285</v>
      </c>
      <c r="D451" s="66">
        <v>97700</v>
      </c>
      <c r="E451" s="79">
        <v>10</v>
      </c>
      <c r="F451" s="67" t="s">
        <v>12</v>
      </c>
      <c r="G451" s="27">
        <f t="shared" si="13"/>
        <v>107470</v>
      </c>
      <c r="H451" s="17"/>
      <c r="I451" s="17"/>
      <c r="J451" s="17"/>
    </row>
    <row r="452" spans="1:10">
      <c r="A452" s="60">
        <v>7</v>
      </c>
      <c r="B452" s="68" t="s">
        <v>401</v>
      </c>
      <c r="C452" s="60" t="s">
        <v>285</v>
      </c>
      <c r="D452" s="66">
        <v>122300</v>
      </c>
      <c r="E452" s="79">
        <v>10</v>
      </c>
      <c r="F452" s="67" t="s">
        <v>12</v>
      </c>
      <c r="G452" s="27">
        <f t="shared" si="13"/>
        <v>134530</v>
      </c>
      <c r="H452" s="17"/>
      <c r="I452" s="17"/>
      <c r="J452" s="17"/>
    </row>
    <row r="453" spans="1:10">
      <c r="A453" s="60">
        <v>8</v>
      </c>
      <c r="B453" s="68" t="s">
        <v>402</v>
      </c>
      <c r="C453" s="60" t="s">
        <v>285</v>
      </c>
      <c r="D453" s="66">
        <v>147500</v>
      </c>
      <c r="E453" s="79">
        <v>10</v>
      </c>
      <c r="F453" s="67" t="s">
        <v>12</v>
      </c>
      <c r="G453" s="27">
        <f t="shared" si="13"/>
        <v>162250</v>
      </c>
      <c r="H453" s="17"/>
      <c r="I453" s="17"/>
      <c r="J453" s="17"/>
    </row>
    <row r="454" spans="1:10">
      <c r="A454" s="54"/>
      <c r="B454" s="54" t="s">
        <v>394</v>
      </c>
      <c r="C454" s="56"/>
      <c r="D454" s="57"/>
      <c r="E454" s="58"/>
      <c r="F454" s="59"/>
      <c r="G454" s="57" t="str">
        <f t="shared" si="13"/>
        <v/>
      </c>
      <c r="H454" s="17"/>
      <c r="I454" s="17"/>
      <c r="J454" s="17"/>
    </row>
    <row r="455" spans="1:10">
      <c r="A455" s="60">
        <v>1</v>
      </c>
      <c r="B455" s="61" t="s">
        <v>403</v>
      </c>
      <c r="C455" s="60" t="s">
        <v>285</v>
      </c>
      <c r="D455" s="63">
        <v>30400</v>
      </c>
      <c r="E455" s="64">
        <v>10</v>
      </c>
      <c r="F455" s="65" t="s">
        <v>12</v>
      </c>
      <c r="G455" s="27">
        <f t="shared" si="13"/>
        <v>33440</v>
      </c>
      <c r="H455" s="17"/>
      <c r="I455" s="17"/>
      <c r="J455" s="17"/>
    </row>
    <row r="456" spans="1:10">
      <c r="A456" s="60">
        <v>2</v>
      </c>
      <c r="B456" s="61" t="s">
        <v>404</v>
      </c>
      <c r="C456" s="60" t="s">
        <v>285</v>
      </c>
      <c r="D456" s="63">
        <v>40700</v>
      </c>
      <c r="E456" s="64">
        <v>10</v>
      </c>
      <c r="F456" s="65" t="s">
        <v>12</v>
      </c>
      <c r="G456" s="27">
        <f t="shared" si="13"/>
        <v>44770</v>
      </c>
      <c r="H456" s="17"/>
      <c r="I456" s="17"/>
      <c r="J456" s="17"/>
    </row>
    <row r="457" spans="1:10">
      <c r="A457" s="60">
        <v>3</v>
      </c>
      <c r="B457" s="68" t="s">
        <v>405</v>
      </c>
      <c r="C457" s="60" t="s">
        <v>285</v>
      </c>
      <c r="D457" s="66">
        <v>52200</v>
      </c>
      <c r="E457" s="79">
        <v>10</v>
      </c>
      <c r="F457" s="67" t="s">
        <v>12</v>
      </c>
      <c r="G457" s="27">
        <f t="shared" si="13"/>
        <v>57420</v>
      </c>
      <c r="H457" s="17"/>
      <c r="I457" s="17"/>
      <c r="J457" s="17"/>
    </row>
    <row r="458" spans="1:10">
      <c r="A458" s="60">
        <v>4</v>
      </c>
      <c r="B458" s="68" t="s">
        <v>406</v>
      </c>
      <c r="C458" s="60" t="s">
        <v>285</v>
      </c>
      <c r="D458" s="66">
        <v>70800</v>
      </c>
      <c r="E458" s="79">
        <v>10</v>
      </c>
      <c r="F458" s="67" t="s">
        <v>12</v>
      </c>
      <c r="G458" s="27">
        <f t="shared" si="13"/>
        <v>77880</v>
      </c>
      <c r="H458" s="17"/>
      <c r="I458" s="17"/>
      <c r="J458" s="17"/>
    </row>
    <row r="459" spans="1:10">
      <c r="A459" s="60">
        <v>5</v>
      </c>
      <c r="B459" s="68" t="s">
        <v>407</v>
      </c>
      <c r="C459" s="60" t="s">
        <v>285</v>
      </c>
      <c r="D459" s="66">
        <v>97000</v>
      </c>
      <c r="E459" s="79">
        <v>10</v>
      </c>
      <c r="F459" s="67" t="s">
        <v>12</v>
      </c>
      <c r="G459" s="27">
        <f t="shared" si="13"/>
        <v>106700</v>
      </c>
      <c r="H459" s="17"/>
      <c r="I459" s="17"/>
      <c r="J459" s="17"/>
    </row>
    <row r="460" spans="1:10">
      <c r="A460" s="60">
        <v>6</v>
      </c>
      <c r="B460" s="68" t="s">
        <v>408</v>
      </c>
      <c r="C460" s="60" t="s">
        <v>285</v>
      </c>
      <c r="D460" s="66">
        <v>127900</v>
      </c>
      <c r="E460" s="79">
        <v>10</v>
      </c>
      <c r="F460" s="67" t="s">
        <v>12</v>
      </c>
      <c r="G460" s="27">
        <f t="shared" si="13"/>
        <v>140690</v>
      </c>
      <c r="H460" s="17"/>
      <c r="I460" s="17"/>
      <c r="J460" s="17"/>
    </row>
    <row r="461" spans="1:10">
      <c r="A461" s="60">
        <v>7</v>
      </c>
      <c r="B461" s="68" t="s">
        <v>409</v>
      </c>
      <c r="C461" s="60" t="s">
        <v>285</v>
      </c>
      <c r="D461" s="66">
        <v>162000</v>
      </c>
      <c r="E461" s="79">
        <v>10</v>
      </c>
      <c r="F461" s="67" t="s">
        <v>12</v>
      </c>
      <c r="G461" s="27">
        <f t="shared" si="13"/>
        <v>178200</v>
      </c>
      <c r="H461" s="17"/>
      <c r="I461" s="17"/>
      <c r="J461" s="17"/>
    </row>
    <row r="462" spans="1:10">
      <c r="A462" s="60">
        <v>8</v>
      </c>
      <c r="B462" s="68" t="s">
        <v>410</v>
      </c>
      <c r="C462" s="60" t="s">
        <v>285</v>
      </c>
      <c r="D462" s="66">
        <v>195400</v>
      </c>
      <c r="E462" s="79">
        <v>10</v>
      </c>
      <c r="F462" s="67" t="s">
        <v>12</v>
      </c>
      <c r="G462" s="27">
        <f t="shared" si="13"/>
        <v>214940</v>
      </c>
      <c r="H462" s="17"/>
      <c r="I462" s="17"/>
      <c r="J462" s="17"/>
    </row>
    <row r="463" spans="1:10">
      <c r="A463" s="54"/>
      <c r="B463" s="55" t="s">
        <v>411</v>
      </c>
      <c r="C463" s="56"/>
      <c r="D463" s="57"/>
      <c r="E463" s="58"/>
      <c r="F463" s="59"/>
      <c r="G463" s="57" t="str">
        <f t="shared" si="13"/>
        <v/>
      </c>
      <c r="H463" s="17"/>
      <c r="I463" s="17"/>
      <c r="J463" s="17"/>
    </row>
    <row r="464" spans="1:10">
      <c r="A464" s="60">
        <v>1</v>
      </c>
      <c r="B464" s="61" t="s">
        <v>412</v>
      </c>
      <c r="C464" s="60" t="s">
        <v>285</v>
      </c>
      <c r="D464" s="63">
        <v>182750</v>
      </c>
      <c r="E464" s="64">
        <v>10</v>
      </c>
      <c r="F464" s="65" t="s">
        <v>12</v>
      </c>
      <c r="G464" s="27">
        <f t="shared" si="13"/>
        <v>201025</v>
      </c>
      <c r="H464" s="17"/>
      <c r="I464" s="17"/>
      <c r="J464" s="17"/>
    </row>
    <row r="465" spans="1:10">
      <c r="A465" s="60">
        <v>2</v>
      </c>
      <c r="B465" s="61" t="s">
        <v>413</v>
      </c>
      <c r="C465" s="60" t="s">
        <v>285</v>
      </c>
      <c r="D465" s="63">
        <v>218660</v>
      </c>
      <c r="E465" s="64">
        <v>10</v>
      </c>
      <c r="F465" s="65" t="s">
        <v>12</v>
      </c>
      <c r="G465" s="27">
        <f t="shared" si="13"/>
        <v>240526</v>
      </c>
      <c r="H465" s="17"/>
      <c r="I465" s="17"/>
      <c r="J465" s="17"/>
    </row>
    <row r="466" spans="1:10">
      <c r="A466" s="60">
        <v>3</v>
      </c>
      <c r="B466" s="61" t="s">
        <v>414</v>
      </c>
      <c r="C466" s="60" t="s">
        <v>285</v>
      </c>
      <c r="D466" s="66">
        <v>262650</v>
      </c>
      <c r="E466" s="79">
        <v>10</v>
      </c>
      <c r="F466" s="67" t="s">
        <v>12</v>
      </c>
      <c r="G466" s="27">
        <f t="shared" si="13"/>
        <v>288915</v>
      </c>
      <c r="H466" s="17"/>
      <c r="I466" s="17"/>
      <c r="J466" s="17"/>
    </row>
    <row r="467" spans="1:10">
      <c r="A467" s="60">
        <v>4</v>
      </c>
      <c r="B467" s="61" t="s">
        <v>415</v>
      </c>
      <c r="C467" s="60" t="s">
        <v>285</v>
      </c>
      <c r="D467" s="66">
        <v>330970</v>
      </c>
      <c r="E467" s="79">
        <v>10</v>
      </c>
      <c r="F467" s="67" t="s">
        <v>12</v>
      </c>
      <c r="G467" s="27">
        <f t="shared" si="13"/>
        <v>364067</v>
      </c>
      <c r="H467" s="17"/>
      <c r="I467" s="17"/>
      <c r="J467" s="17"/>
    </row>
    <row r="468" spans="1:10">
      <c r="A468" s="60">
        <v>5</v>
      </c>
      <c r="B468" s="61" t="s">
        <v>416</v>
      </c>
      <c r="C468" s="60" t="s">
        <v>285</v>
      </c>
      <c r="D468" s="66">
        <v>411830</v>
      </c>
      <c r="E468" s="79">
        <v>10</v>
      </c>
      <c r="F468" s="67" t="s">
        <v>12</v>
      </c>
      <c r="G468" s="27">
        <f t="shared" si="13"/>
        <v>453013</v>
      </c>
      <c r="H468" s="17"/>
      <c r="I468" s="17"/>
      <c r="J468" s="17"/>
    </row>
    <row r="469" spans="1:10">
      <c r="A469" s="60">
        <v>6</v>
      </c>
      <c r="B469" s="61" t="s">
        <v>417</v>
      </c>
      <c r="C469" s="60" t="s">
        <v>285</v>
      </c>
      <c r="D469" s="66">
        <v>486840</v>
      </c>
      <c r="E469" s="79">
        <v>10</v>
      </c>
      <c r="F469" s="67" t="s">
        <v>12</v>
      </c>
      <c r="G469" s="27">
        <f t="shared" si="13"/>
        <v>535524</v>
      </c>
      <c r="H469" s="17"/>
      <c r="I469" s="17"/>
      <c r="J469" s="17"/>
    </row>
    <row r="470" spans="1:10">
      <c r="A470" s="60">
        <v>7</v>
      </c>
      <c r="B470" s="61" t="s">
        <v>418</v>
      </c>
      <c r="C470" s="60" t="s">
        <v>285</v>
      </c>
      <c r="D470" s="66">
        <v>601690</v>
      </c>
      <c r="E470" s="79">
        <v>10</v>
      </c>
      <c r="F470" s="67" t="s">
        <v>12</v>
      </c>
      <c r="G470" s="27">
        <f t="shared" si="13"/>
        <v>661859</v>
      </c>
      <c r="H470" s="17"/>
      <c r="I470" s="17"/>
      <c r="J470" s="17"/>
    </row>
    <row r="471" spans="1:10">
      <c r="A471" s="60">
        <v>8</v>
      </c>
      <c r="B471" s="61" t="s">
        <v>419</v>
      </c>
      <c r="C471" s="60" t="s">
        <v>285</v>
      </c>
      <c r="D471" s="66">
        <v>680850</v>
      </c>
      <c r="E471" s="79">
        <v>10</v>
      </c>
      <c r="F471" s="67" t="s">
        <v>12</v>
      </c>
      <c r="G471" s="27">
        <f t="shared" si="13"/>
        <v>748935</v>
      </c>
      <c r="H471" s="17"/>
      <c r="I471" s="17"/>
      <c r="J471" s="17"/>
    </row>
    <row r="472" spans="1:10">
      <c r="A472" s="60">
        <v>9</v>
      </c>
      <c r="B472" s="61" t="s">
        <v>420</v>
      </c>
      <c r="C472" s="60" t="s">
        <v>285</v>
      </c>
      <c r="D472" s="66">
        <v>866580</v>
      </c>
      <c r="E472" s="79">
        <v>10</v>
      </c>
      <c r="F472" s="67" t="s">
        <v>12</v>
      </c>
      <c r="G472" s="27">
        <f t="shared" si="13"/>
        <v>953238</v>
      </c>
      <c r="H472" s="17"/>
      <c r="I472" s="17"/>
      <c r="J472" s="17"/>
    </row>
    <row r="473" spans="1:10">
      <c r="A473" s="54"/>
      <c r="B473" s="55" t="s">
        <v>421</v>
      </c>
      <c r="C473" s="56"/>
      <c r="D473" s="57"/>
      <c r="E473" s="58"/>
      <c r="F473" s="59"/>
      <c r="G473" s="57" t="str">
        <f t="shared" si="13"/>
        <v/>
      </c>
      <c r="H473" s="17"/>
      <c r="I473" s="17"/>
      <c r="J473" s="17"/>
    </row>
    <row r="474" spans="1:10">
      <c r="A474" s="60">
        <v>1</v>
      </c>
      <c r="B474" s="61" t="s">
        <v>422</v>
      </c>
      <c r="C474" s="60" t="s">
        <v>285</v>
      </c>
      <c r="D474" s="63">
        <v>541980</v>
      </c>
      <c r="E474" s="64">
        <v>10</v>
      </c>
      <c r="F474" s="65" t="s">
        <v>12</v>
      </c>
      <c r="G474" s="27">
        <f t="shared" si="13"/>
        <v>596178</v>
      </c>
      <c r="H474" s="17"/>
      <c r="I474" s="17"/>
      <c r="J474" s="17"/>
    </row>
    <row r="475" spans="1:10">
      <c r="A475" s="60">
        <v>2</v>
      </c>
      <c r="B475" s="61" t="s">
        <v>423</v>
      </c>
      <c r="C475" s="60" t="s">
        <v>285</v>
      </c>
      <c r="D475" s="63">
        <v>645680</v>
      </c>
      <c r="E475" s="64">
        <v>10</v>
      </c>
      <c r="F475" s="65" t="s">
        <v>12</v>
      </c>
      <c r="G475" s="27">
        <f t="shared" si="13"/>
        <v>710248</v>
      </c>
      <c r="H475" s="17"/>
      <c r="I475" s="17"/>
      <c r="J475" s="17"/>
    </row>
    <row r="476" spans="1:10">
      <c r="A476" s="60">
        <v>3</v>
      </c>
      <c r="B476" s="61" t="s">
        <v>424</v>
      </c>
      <c r="C476" s="60" t="s">
        <v>285</v>
      </c>
      <c r="D476" s="66">
        <v>780620</v>
      </c>
      <c r="E476" s="79">
        <v>10</v>
      </c>
      <c r="F476" s="67" t="s">
        <v>12</v>
      </c>
      <c r="G476" s="27">
        <f t="shared" si="13"/>
        <v>858682</v>
      </c>
      <c r="H476" s="17"/>
      <c r="I476" s="17"/>
      <c r="J476" s="17"/>
    </row>
    <row r="477" spans="1:10">
      <c r="A477" s="60">
        <v>4</v>
      </c>
      <c r="B477" s="61" t="s">
        <v>425</v>
      </c>
      <c r="C477" s="60" t="s">
        <v>285</v>
      </c>
      <c r="D477" s="66">
        <v>994820</v>
      </c>
      <c r="E477" s="79">
        <v>10</v>
      </c>
      <c r="F477" s="67" t="s">
        <v>12</v>
      </c>
      <c r="G477" s="27">
        <f t="shared" si="13"/>
        <v>1094302</v>
      </c>
      <c r="H477" s="17"/>
      <c r="I477" s="17"/>
      <c r="J477" s="17"/>
    </row>
    <row r="478" spans="1:10">
      <c r="A478" s="60">
        <v>5</v>
      </c>
      <c r="B478" s="61" t="s">
        <v>426</v>
      </c>
      <c r="C478" s="60" t="s">
        <v>285</v>
      </c>
      <c r="D478" s="66">
        <v>1250350</v>
      </c>
      <c r="E478" s="79">
        <v>10</v>
      </c>
      <c r="F478" s="67" t="s">
        <v>12</v>
      </c>
      <c r="G478" s="27">
        <f t="shared" si="13"/>
        <v>1375385</v>
      </c>
      <c r="H478" s="17"/>
      <c r="I478" s="17"/>
      <c r="J478" s="17"/>
    </row>
    <row r="479" spans="1:10">
      <c r="A479" s="60">
        <v>6</v>
      </c>
      <c r="B479" s="61" t="s">
        <v>427</v>
      </c>
      <c r="C479" s="60" t="s">
        <v>285</v>
      </c>
      <c r="D479" s="66">
        <v>1478580</v>
      </c>
      <c r="E479" s="79">
        <v>10</v>
      </c>
      <c r="F479" s="67" t="s">
        <v>12</v>
      </c>
      <c r="G479" s="27">
        <f t="shared" si="13"/>
        <v>1626438</v>
      </c>
      <c r="H479" s="17"/>
      <c r="I479" s="17"/>
      <c r="J479" s="17"/>
    </row>
    <row r="480" spans="1:10">
      <c r="A480" s="60">
        <v>7</v>
      </c>
      <c r="B480" s="61" t="s">
        <v>428</v>
      </c>
      <c r="C480" s="60" t="s">
        <v>285</v>
      </c>
      <c r="D480" s="66">
        <v>1837490</v>
      </c>
      <c r="E480" s="79">
        <v>10</v>
      </c>
      <c r="F480" s="67" t="s">
        <v>12</v>
      </c>
      <c r="G480" s="27">
        <f t="shared" si="13"/>
        <v>2021239</v>
      </c>
      <c r="H480" s="17"/>
      <c r="I480" s="17"/>
      <c r="J480" s="17"/>
    </row>
    <row r="481" spans="1:10">
      <c r="A481" s="60">
        <v>8</v>
      </c>
      <c r="B481" s="61" t="s">
        <v>429</v>
      </c>
      <c r="C481" s="60" t="s">
        <v>285</v>
      </c>
      <c r="D481" s="66">
        <v>2086750</v>
      </c>
      <c r="E481" s="79">
        <v>10</v>
      </c>
      <c r="F481" s="67" t="s">
        <v>12</v>
      </c>
      <c r="G481" s="27">
        <f t="shared" si="13"/>
        <v>2295425</v>
      </c>
      <c r="H481" s="17"/>
      <c r="I481" s="17"/>
      <c r="J481" s="17"/>
    </row>
    <row r="482" spans="1:10">
      <c r="A482" s="60">
        <v>9</v>
      </c>
      <c r="B482" s="61" t="s">
        <v>430</v>
      </c>
      <c r="C482" s="60" t="s">
        <v>285</v>
      </c>
      <c r="D482" s="66">
        <v>2696520</v>
      </c>
      <c r="E482" s="79">
        <v>10</v>
      </c>
      <c r="F482" s="67" t="s">
        <v>12</v>
      </c>
      <c r="G482" s="27">
        <f t="shared" si="13"/>
        <v>2966172</v>
      </c>
      <c r="H482" s="17"/>
      <c r="I482" s="17"/>
      <c r="J482" s="17"/>
    </row>
    <row r="483" spans="1:10">
      <c r="A483" s="54"/>
      <c r="B483" s="55" t="s">
        <v>431</v>
      </c>
      <c r="C483" s="56"/>
      <c r="D483" s="57"/>
      <c r="E483" s="58"/>
      <c r="F483" s="59"/>
      <c r="G483" s="57" t="str">
        <f t="shared" si="13"/>
        <v/>
      </c>
      <c r="H483" s="17"/>
      <c r="I483" s="17"/>
      <c r="J483" s="17"/>
    </row>
    <row r="484" spans="1:10" ht="18" customHeight="1">
      <c r="A484" s="30">
        <v>1</v>
      </c>
      <c r="B484" s="45" t="s">
        <v>432</v>
      </c>
      <c r="C484" s="25" t="s">
        <v>38</v>
      </c>
      <c r="D484" s="46">
        <v>27563</v>
      </c>
      <c r="E484" s="28">
        <v>10</v>
      </c>
      <c r="F484" s="47" t="s">
        <v>12</v>
      </c>
      <c r="G484" s="27">
        <f t="shared" si="13"/>
        <v>30319.3</v>
      </c>
      <c r="H484" s="8"/>
      <c r="I484" s="8"/>
      <c r="J484" s="8"/>
    </row>
    <row r="485" spans="1:10" ht="18" customHeight="1">
      <c r="A485" s="30">
        <v>2</v>
      </c>
      <c r="B485" s="48" t="s">
        <v>433</v>
      </c>
      <c r="C485" s="30" t="s">
        <v>38</v>
      </c>
      <c r="D485" s="49">
        <v>29216</v>
      </c>
      <c r="E485" s="28">
        <v>10</v>
      </c>
      <c r="F485" s="50" t="s">
        <v>12</v>
      </c>
      <c r="G485" s="27">
        <f t="shared" si="13"/>
        <v>32137.599999999999</v>
      </c>
      <c r="H485" s="8"/>
      <c r="I485" s="8"/>
      <c r="J485" s="8"/>
    </row>
    <row r="486" spans="1:10" ht="18" customHeight="1">
      <c r="A486" s="30">
        <v>3</v>
      </c>
      <c r="B486" s="48" t="s">
        <v>434</v>
      </c>
      <c r="C486" s="30" t="s">
        <v>38</v>
      </c>
      <c r="D486" s="49">
        <v>11025</v>
      </c>
      <c r="E486" s="28">
        <v>10</v>
      </c>
      <c r="F486" s="50" t="s">
        <v>12</v>
      </c>
      <c r="G486" s="27">
        <f t="shared" si="13"/>
        <v>12127.5</v>
      </c>
      <c r="H486" s="8"/>
      <c r="I486" s="8"/>
      <c r="J486" s="8"/>
    </row>
    <row r="487" spans="1:10" ht="18" customHeight="1">
      <c r="A487" s="30">
        <v>4</v>
      </c>
      <c r="B487" s="48" t="s">
        <v>435</v>
      </c>
      <c r="C487" s="30" t="s">
        <v>38</v>
      </c>
      <c r="D487" s="49">
        <v>18743</v>
      </c>
      <c r="E487" s="28">
        <v>10</v>
      </c>
      <c r="F487" s="50" t="s">
        <v>12</v>
      </c>
      <c r="G487" s="27">
        <f t="shared" si="13"/>
        <v>20617.3</v>
      </c>
      <c r="H487" s="8"/>
      <c r="I487" s="8"/>
      <c r="J487" s="8"/>
    </row>
    <row r="488" spans="1:10" ht="18" customHeight="1">
      <c r="A488" s="30">
        <v>5</v>
      </c>
      <c r="B488" s="48" t="s">
        <v>436</v>
      </c>
      <c r="C488" s="30" t="s">
        <v>38</v>
      </c>
      <c r="D488" s="49">
        <v>38588</v>
      </c>
      <c r="E488" s="28">
        <v>10</v>
      </c>
      <c r="F488" s="50" t="s">
        <v>12</v>
      </c>
      <c r="G488" s="27">
        <f t="shared" si="13"/>
        <v>42446.8</v>
      </c>
      <c r="H488" s="8"/>
      <c r="I488" s="8"/>
      <c r="J488" s="8"/>
    </row>
    <row r="489" spans="1:10" ht="18" customHeight="1">
      <c r="A489" s="30">
        <v>6</v>
      </c>
      <c r="B489" s="48" t="s">
        <v>437</v>
      </c>
      <c r="C489" s="30" t="s">
        <v>38</v>
      </c>
      <c r="D489" s="32">
        <v>60000</v>
      </c>
      <c r="E489" s="28">
        <v>10</v>
      </c>
      <c r="F489" s="50" t="s">
        <v>12</v>
      </c>
      <c r="G489" s="27">
        <f t="shared" si="13"/>
        <v>66000</v>
      </c>
      <c r="H489" s="8"/>
      <c r="I489" s="8"/>
      <c r="J489" s="8"/>
    </row>
    <row r="490" spans="1:10" ht="18" customHeight="1">
      <c r="A490" s="30">
        <v>7</v>
      </c>
      <c r="B490" s="48" t="s">
        <v>438</v>
      </c>
      <c r="C490" s="30" t="s">
        <v>38</v>
      </c>
      <c r="D490" s="49">
        <v>28800</v>
      </c>
      <c r="E490" s="28">
        <v>10</v>
      </c>
      <c r="F490" s="50" t="s">
        <v>12</v>
      </c>
      <c r="G490" s="27">
        <f t="shared" si="13"/>
        <v>31680</v>
      </c>
      <c r="H490" s="8"/>
      <c r="I490" s="8"/>
      <c r="J490" s="8"/>
    </row>
    <row r="491" spans="1:10" ht="18" customHeight="1">
      <c r="A491" s="30">
        <v>8</v>
      </c>
      <c r="B491" s="48" t="s">
        <v>439</v>
      </c>
      <c r="C491" s="30" t="s">
        <v>38</v>
      </c>
      <c r="D491" s="49">
        <v>31200</v>
      </c>
      <c r="E491" s="28">
        <v>10</v>
      </c>
      <c r="F491" s="50" t="s">
        <v>12</v>
      </c>
      <c r="G491" s="27">
        <f t="shared" si="13"/>
        <v>34320</v>
      </c>
      <c r="H491" s="8"/>
      <c r="I491" s="8"/>
      <c r="J491" s="8"/>
    </row>
    <row r="492" spans="1:10" ht="18" customHeight="1">
      <c r="A492" s="30">
        <v>9</v>
      </c>
      <c r="B492" s="48" t="s">
        <v>440</v>
      </c>
      <c r="C492" s="30" t="s">
        <v>38</v>
      </c>
      <c r="D492" s="49">
        <v>52200</v>
      </c>
      <c r="E492" s="28">
        <v>10</v>
      </c>
      <c r="F492" s="50" t="s">
        <v>12</v>
      </c>
      <c r="G492" s="27">
        <f t="shared" si="13"/>
        <v>57420</v>
      </c>
      <c r="H492" s="8"/>
      <c r="I492" s="8"/>
      <c r="J492" s="8"/>
    </row>
    <row r="493" spans="1:10" ht="18" customHeight="1">
      <c r="A493" s="30">
        <v>10</v>
      </c>
      <c r="B493" s="48" t="s">
        <v>441</v>
      </c>
      <c r="C493" s="30" t="s">
        <v>38</v>
      </c>
      <c r="D493" s="49">
        <v>63600</v>
      </c>
      <c r="E493" s="28">
        <v>10</v>
      </c>
      <c r="F493" s="50" t="s">
        <v>12</v>
      </c>
      <c r="G493" s="27">
        <f t="shared" si="13"/>
        <v>69960</v>
      </c>
      <c r="H493" s="8"/>
      <c r="I493" s="8"/>
      <c r="J493" s="8"/>
    </row>
    <row r="494" spans="1:10" ht="18" customHeight="1">
      <c r="A494" s="30">
        <v>11</v>
      </c>
      <c r="B494" s="48" t="s">
        <v>442</v>
      </c>
      <c r="C494" s="30" t="s">
        <v>38</v>
      </c>
      <c r="D494" s="32">
        <v>40700</v>
      </c>
      <c r="E494" s="28">
        <v>10</v>
      </c>
      <c r="F494" s="50" t="s">
        <v>12</v>
      </c>
      <c r="G494" s="27">
        <f t="shared" si="13"/>
        <v>44770</v>
      </c>
      <c r="H494" s="8"/>
      <c r="I494" s="8"/>
      <c r="J494" s="8"/>
    </row>
    <row r="495" spans="1:10" ht="18" customHeight="1">
      <c r="A495" s="30">
        <v>12</v>
      </c>
      <c r="B495" s="48" t="s">
        <v>443</v>
      </c>
      <c r="C495" s="30" t="s">
        <v>38</v>
      </c>
      <c r="D495" s="32">
        <v>31500</v>
      </c>
      <c r="E495" s="28">
        <v>10</v>
      </c>
      <c r="F495" s="50" t="s">
        <v>12</v>
      </c>
      <c r="G495" s="27">
        <f t="shared" si="13"/>
        <v>34650</v>
      </c>
      <c r="H495" s="8"/>
      <c r="I495" s="8"/>
      <c r="J495" s="8"/>
    </row>
    <row r="496" spans="1:10" ht="18" customHeight="1">
      <c r="A496" s="30">
        <v>13</v>
      </c>
      <c r="B496" s="48" t="s">
        <v>444</v>
      </c>
      <c r="C496" s="30" t="s">
        <v>38</v>
      </c>
      <c r="D496" s="32">
        <v>23200</v>
      </c>
      <c r="E496" s="28">
        <v>10</v>
      </c>
      <c r="F496" s="50" t="s">
        <v>12</v>
      </c>
      <c r="G496" s="27">
        <f t="shared" si="13"/>
        <v>25520</v>
      </c>
      <c r="H496" s="8"/>
      <c r="I496" s="8"/>
      <c r="J496" s="8"/>
    </row>
    <row r="497" spans="1:15" ht="18" customHeight="1">
      <c r="A497" s="30">
        <v>14</v>
      </c>
      <c r="B497" s="48" t="s">
        <v>445</v>
      </c>
      <c r="C497" s="30" t="s">
        <v>38</v>
      </c>
      <c r="D497" s="32">
        <v>251000</v>
      </c>
      <c r="E497" s="28">
        <v>10</v>
      </c>
      <c r="F497" s="50" t="s">
        <v>12</v>
      </c>
      <c r="G497" s="27">
        <f t="shared" si="13"/>
        <v>276100</v>
      </c>
      <c r="H497" s="8"/>
      <c r="I497" s="8"/>
      <c r="J497" s="8"/>
    </row>
    <row r="498" spans="1:15" ht="18" customHeight="1">
      <c r="A498" s="19"/>
      <c r="B498" s="19" t="s">
        <v>446</v>
      </c>
      <c r="C498" s="18"/>
      <c r="D498" s="44"/>
      <c r="E498" s="23"/>
      <c r="F498" s="36"/>
      <c r="G498" s="44" t="str">
        <f t="shared" si="13"/>
        <v/>
      </c>
      <c r="H498" s="8"/>
      <c r="I498" s="8"/>
      <c r="J498" s="8"/>
    </row>
    <row r="499" spans="1:15" ht="18" customHeight="1">
      <c r="A499" s="30">
        <v>1</v>
      </c>
      <c r="B499" s="45" t="s">
        <v>447</v>
      </c>
      <c r="C499" s="25" t="s">
        <v>448</v>
      </c>
      <c r="D499" s="32">
        <v>230000</v>
      </c>
      <c r="E499" s="28">
        <v>10</v>
      </c>
      <c r="F499" s="29" t="s">
        <v>12</v>
      </c>
      <c r="G499" s="27">
        <f t="shared" si="13"/>
        <v>253000</v>
      </c>
      <c r="H499" s="8"/>
      <c r="I499" s="8"/>
      <c r="J499" s="8"/>
      <c r="K499" s="3">
        <v>100</v>
      </c>
      <c r="L499" s="3">
        <v>120</v>
      </c>
      <c r="M499" s="3">
        <v>140</v>
      </c>
      <c r="N499" s="3">
        <v>160</v>
      </c>
    </row>
    <row r="500" spans="1:15" ht="18" customHeight="1">
      <c r="A500" s="30">
        <v>2</v>
      </c>
      <c r="B500" s="48" t="s">
        <v>449</v>
      </c>
      <c r="C500" s="30" t="s">
        <v>14</v>
      </c>
      <c r="D500" s="32">
        <v>250000</v>
      </c>
      <c r="E500" s="28">
        <v>10</v>
      </c>
      <c r="F500" s="34" t="s">
        <v>12</v>
      </c>
      <c r="G500" s="27">
        <f t="shared" ref="G500:G563" si="14">IF(D500="","",D500+(D500*E500%))</f>
        <v>275000</v>
      </c>
      <c r="H500" s="8"/>
      <c r="I500" s="8"/>
      <c r="J500" s="148"/>
      <c r="K500" s="43">
        <f>110100*2</f>
        <v>220200</v>
      </c>
      <c r="L500" s="43">
        <f>756800/3</f>
        <v>252266.66666666666</v>
      </c>
      <c r="M500" s="43">
        <f>1027000/3</f>
        <v>342333.33333333331</v>
      </c>
      <c r="N500" s="43">
        <f>292800/0.74</f>
        <v>395675.67567567568</v>
      </c>
    </row>
    <row r="501" spans="1:15" ht="18" customHeight="1">
      <c r="A501" s="30">
        <v>3</v>
      </c>
      <c r="B501" s="48" t="s">
        <v>450</v>
      </c>
      <c r="C501" s="30" t="s">
        <v>14</v>
      </c>
      <c r="D501" s="32">
        <v>330980</v>
      </c>
      <c r="E501" s="28">
        <v>10</v>
      </c>
      <c r="F501" s="34" t="s">
        <v>12</v>
      </c>
      <c r="G501" s="27">
        <f t="shared" si="14"/>
        <v>364078</v>
      </c>
      <c r="H501" s="8"/>
      <c r="I501" s="8"/>
      <c r="J501" s="148"/>
      <c r="K501" s="43"/>
      <c r="L501" s="43"/>
      <c r="M501" s="43"/>
      <c r="N501" s="43">
        <f>1187200/3</f>
        <v>395733.33333333331</v>
      </c>
    </row>
    <row r="502" spans="1:15" ht="18" customHeight="1">
      <c r="A502" s="30">
        <v>4</v>
      </c>
      <c r="B502" s="51" t="s">
        <v>451</v>
      </c>
      <c r="C502" s="38" t="s">
        <v>14</v>
      </c>
      <c r="D502" s="32">
        <v>395000</v>
      </c>
      <c r="E502" s="28">
        <v>10</v>
      </c>
      <c r="F502" s="53" t="s">
        <v>12</v>
      </c>
      <c r="G502" s="27">
        <f t="shared" si="14"/>
        <v>434500</v>
      </c>
      <c r="H502" s="8"/>
      <c r="I502" s="8"/>
      <c r="J502" s="148"/>
      <c r="K502" s="43">
        <f>242100/1.1</f>
        <v>220090.90909090906</v>
      </c>
      <c r="L502" s="43">
        <f>756800/3</f>
        <v>252266.66666666666</v>
      </c>
      <c r="M502" s="43">
        <f>949800/3</f>
        <v>316600</v>
      </c>
      <c r="N502" s="43">
        <f>593600/1.5</f>
        <v>395733.33333333331</v>
      </c>
      <c r="O502" s="43"/>
    </row>
    <row r="503" spans="1:15" ht="19.5">
      <c r="A503" s="19"/>
      <c r="B503" s="20" t="s">
        <v>452</v>
      </c>
      <c r="C503" s="18"/>
      <c r="D503" s="44"/>
      <c r="E503" s="23"/>
      <c r="F503" s="36"/>
      <c r="G503" s="44" t="str">
        <f t="shared" si="14"/>
        <v/>
      </c>
      <c r="H503" s="8"/>
      <c r="I503" s="8"/>
      <c r="J503" s="8"/>
      <c r="K503" s="43">
        <f>154100/0.7</f>
        <v>220142.85714285716</v>
      </c>
      <c r="L503" s="43"/>
      <c r="M503" s="43">
        <f>(M502+M500)/2</f>
        <v>329466.66666666663</v>
      </c>
      <c r="N503" s="43">
        <f>831000/2.1</f>
        <v>395714.28571428568</v>
      </c>
      <c r="O503" s="43"/>
    </row>
    <row r="504" spans="1:15" ht="19.5">
      <c r="A504" s="30">
        <v>1</v>
      </c>
      <c r="B504" s="48" t="s">
        <v>453</v>
      </c>
      <c r="C504" s="25" t="s">
        <v>454</v>
      </c>
      <c r="D504" s="46">
        <v>531300</v>
      </c>
      <c r="E504" s="28">
        <v>10</v>
      </c>
      <c r="F504" s="29" t="s">
        <v>12</v>
      </c>
      <c r="G504" s="27">
        <f t="shared" si="14"/>
        <v>584430</v>
      </c>
      <c r="H504" s="8"/>
      <c r="I504" s="8"/>
      <c r="J504" s="8"/>
      <c r="K504" s="3">
        <f>116000*2</f>
        <v>232000</v>
      </c>
    </row>
    <row r="505" spans="1:15" ht="19.5">
      <c r="A505" s="30">
        <v>2</v>
      </c>
      <c r="B505" s="48" t="s">
        <v>455</v>
      </c>
      <c r="C505" s="25" t="s">
        <v>454</v>
      </c>
      <c r="D505" s="46">
        <v>555500</v>
      </c>
      <c r="E505" s="28">
        <v>10</v>
      </c>
      <c r="F505" s="29" t="s">
        <v>12</v>
      </c>
      <c r="G505" s="27">
        <f t="shared" si="14"/>
        <v>611050</v>
      </c>
      <c r="H505" s="8"/>
      <c r="I505" s="8"/>
      <c r="J505" s="8"/>
      <c r="K505" s="3">
        <f>182000/0.8</f>
        <v>227500</v>
      </c>
    </row>
    <row r="506" spans="1:15">
      <c r="A506" s="30">
        <v>3</v>
      </c>
      <c r="B506" s="45" t="s">
        <v>456</v>
      </c>
      <c r="C506" s="25" t="s">
        <v>454</v>
      </c>
      <c r="D506" s="46">
        <v>703200</v>
      </c>
      <c r="E506" s="28">
        <v>10</v>
      </c>
      <c r="F506" s="29" t="s">
        <v>12</v>
      </c>
      <c r="G506" s="27">
        <f t="shared" si="14"/>
        <v>773520</v>
      </c>
      <c r="H506" s="130"/>
      <c r="I506" s="130"/>
      <c r="J506" s="130"/>
    </row>
    <row r="507" spans="1:15">
      <c r="A507" s="30">
        <v>4</v>
      </c>
      <c r="B507" s="48" t="s">
        <v>457</v>
      </c>
      <c r="C507" s="25" t="s">
        <v>454</v>
      </c>
      <c r="D507" s="46">
        <v>676200</v>
      </c>
      <c r="E507" s="28">
        <v>10</v>
      </c>
      <c r="F507" s="34" t="s">
        <v>12</v>
      </c>
      <c r="G507" s="27">
        <f t="shared" si="14"/>
        <v>743820</v>
      </c>
    </row>
    <row r="508" spans="1:15">
      <c r="A508" s="30">
        <v>5</v>
      </c>
      <c r="B508" s="48" t="s">
        <v>458</v>
      </c>
      <c r="C508" s="25" t="s">
        <v>454</v>
      </c>
      <c r="D508" s="46">
        <v>748700</v>
      </c>
      <c r="E508" s="28">
        <v>10</v>
      </c>
      <c r="F508" s="50" t="s">
        <v>12</v>
      </c>
      <c r="G508" s="27">
        <f t="shared" si="14"/>
        <v>823570</v>
      </c>
    </row>
    <row r="509" spans="1:15">
      <c r="A509" s="30">
        <v>6</v>
      </c>
      <c r="B509" s="48" t="s">
        <v>459</v>
      </c>
      <c r="C509" s="25" t="s">
        <v>454</v>
      </c>
      <c r="D509" s="46">
        <v>75000</v>
      </c>
      <c r="E509" s="28">
        <v>10</v>
      </c>
      <c r="F509" s="50" t="s">
        <v>12</v>
      </c>
      <c r="G509" s="27">
        <f t="shared" si="14"/>
        <v>82500</v>
      </c>
    </row>
    <row r="510" spans="1:15">
      <c r="A510" s="30">
        <v>7</v>
      </c>
      <c r="B510" s="48" t="s">
        <v>460</v>
      </c>
      <c r="C510" s="25" t="s">
        <v>454</v>
      </c>
      <c r="D510" s="49">
        <v>101200</v>
      </c>
      <c r="E510" s="28">
        <v>10</v>
      </c>
      <c r="F510" s="50" t="s">
        <v>12</v>
      </c>
      <c r="G510" s="27">
        <f t="shared" si="14"/>
        <v>111320</v>
      </c>
    </row>
    <row r="511" spans="1:15">
      <c r="A511" s="30">
        <v>8</v>
      </c>
      <c r="B511" s="48" t="s">
        <v>461</v>
      </c>
      <c r="C511" s="25" t="s">
        <v>454</v>
      </c>
      <c r="D511" s="49">
        <v>114900</v>
      </c>
      <c r="E511" s="28">
        <v>10</v>
      </c>
      <c r="F511" s="50" t="s">
        <v>12</v>
      </c>
      <c r="G511" s="27">
        <f t="shared" si="14"/>
        <v>126390</v>
      </c>
    </row>
    <row r="512" spans="1:15">
      <c r="A512" s="30">
        <v>9</v>
      </c>
      <c r="B512" s="51" t="s">
        <v>462</v>
      </c>
      <c r="C512" s="38" t="s">
        <v>454</v>
      </c>
      <c r="D512" s="149">
        <v>141400</v>
      </c>
      <c r="E512" s="41">
        <v>10</v>
      </c>
      <c r="F512" s="53" t="s">
        <v>12</v>
      </c>
      <c r="G512" s="27">
        <f t="shared" si="14"/>
        <v>155540</v>
      </c>
    </row>
    <row r="513" spans="1:7">
      <c r="A513" s="30">
        <v>10</v>
      </c>
      <c r="B513" s="51" t="s">
        <v>463</v>
      </c>
      <c r="C513" s="38" t="s">
        <v>454</v>
      </c>
      <c r="D513" s="149">
        <v>262300</v>
      </c>
      <c r="E513" s="41">
        <v>10</v>
      </c>
      <c r="F513" s="53" t="s">
        <v>12</v>
      </c>
      <c r="G513" s="27">
        <f t="shared" si="14"/>
        <v>288530</v>
      </c>
    </row>
    <row r="514" spans="1:7">
      <c r="A514" s="18"/>
      <c r="B514" s="44" t="s">
        <v>464</v>
      </c>
      <c r="C514" s="18"/>
      <c r="D514" s="22"/>
      <c r="E514" s="23"/>
      <c r="F514" s="36"/>
      <c r="G514" s="22" t="str">
        <f t="shared" si="14"/>
        <v/>
      </c>
    </row>
    <row r="515" spans="1:7">
      <c r="A515" s="104">
        <v>1</v>
      </c>
      <c r="B515" s="150" t="s">
        <v>465</v>
      </c>
      <c r="C515" s="104" t="s">
        <v>454</v>
      </c>
      <c r="D515" s="151">
        <v>1146600</v>
      </c>
      <c r="E515" s="121">
        <v>10</v>
      </c>
      <c r="F515" s="122" t="s">
        <v>12</v>
      </c>
      <c r="G515" s="27">
        <f t="shared" si="14"/>
        <v>1261260</v>
      </c>
    </row>
    <row r="516" spans="1:7">
      <c r="A516" s="30">
        <v>2</v>
      </c>
      <c r="B516" s="48" t="s">
        <v>466</v>
      </c>
      <c r="C516" s="30" t="s">
        <v>454</v>
      </c>
      <c r="D516" s="32">
        <v>957600</v>
      </c>
      <c r="E516" s="33">
        <v>10</v>
      </c>
      <c r="F516" s="50" t="s">
        <v>12</v>
      </c>
      <c r="G516" s="27">
        <f t="shared" si="14"/>
        <v>1053360</v>
      </c>
    </row>
    <row r="517" spans="1:7">
      <c r="A517" s="30">
        <v>3</v>
      </c>
      <c r="B517" s="48" t="s">
        <v>467</v>
      </c>
      <c r="C517" s="30" t="s">
        <v>454</v>
      </c>
      <c r="D517" s="32">
        <v>319200</v>
      </c>
      <c r="E517" s="33">
        <v>10</v>
      </c>
      <c r="F517" s="50" t="s">
        <v>12</v>
      </c>
      <c r="G517" s="27">
        <f t="shared" si="14"/>
        <v>351120</v>
      </c>
    </row>
    <row r="518" spans="1:7">
      <c r="A518" s="30">
        <v>4</v>
      </c>
      <c r="B518" s="48" t="s">
        <v>468</v>
      </c>
      <c r="C518" s="30" t="s">
        <v>454</v>
      </c>
      <c r="D518" s="32">
        <v>135800</v>
      </c>
      <c r="E518" s="33">
        <v>10</v>
      </c>
      <c r="F518" s="50" t="s">
        <v>12</v>
      </c>
      <c r="G518" s="27">
        <f t="shared" si="14"/>
        <v>149380</v>
      </c>
    </row>
    <row r="519" spans="1:7">
      <c r="A519" s="30">
        <v>5</v>
      </c>
      <c r="B519" s="48" t="s">
        <v>469</v>
      </c>
      <c r="C519" s="30" t="s">
        <v>454</v>
      </c>
      <c r="D519" s="32">
        <v>105800</v>
      </c>
      <c r="E519" s="33">
        <v>10</v>
      </c>
      <c r="F519" s="50" t="s">
        <v>12</v>
      </c>
      <c r="G519" s="27">
        <f t="shared" si="14"/>
        <v>116380</v>
      </c>
    </row>
    <row r="520" spans="1:7">
      <c r="A520" s="19"/>
      <c r="B520" s="19" t="s">
        <v>470</v>
      </c>
      <c r="C520" s="18"/>
      <c r="D520" s="44"/>
      <c r="E520" s="23"/>
      <c r="F520" s="36"/>
      <c r="G520" s="44" t="str">
        <f t="shared" si="14"/>
        <v/>
      </c>
    </row>
    <row r="521" spans="1:7">
      <c r="A521" s="30">
        <v>1</v>
      </c>
      <c r="B521" s="45" t="s">
        <v>471</v>
      </c>
      <c r="C521" s="25" t="s">
        <v>454</v>
      </c>
      <c r="D521" s="27">
        <v>289382.40000000002</v>
      </c>
      <c r="E521" s="28">
        <v>10</v>
      </c>
      <c r="F521" s="29" t="s">
        <v>12</v>
      </c>
      <c r="G521" s="27">
        <f t="shared" si="14"/>
        <v>318320.64000000001</v>
      </c>
    </row>
    <row r="522" spans="1:7">
      <c r="A522" s="30">
        <v>2</v>
      </c>
      <c r="B522" s="48" t="s">
        <v>472</v>
      </c>
      <c r="C522" s="30" t="s">
        <v>454</v>
      </c>
      <c r="D522" s="27">
        <v>361728</v>
      </c>
      <c r="E522" s="28">
        <v>10</v>
      </c>
      <c r="F522" s="50" t="s">
        <v>12</v>
      </c>
      <c r="G522" s="27">
        <f t="shared" si="14"/>
        <v>397900.79999999999</v>
      </c>
    </row>
    <row r="523" spans="1:7">
      <c r="A523" s="30">
        <v>3</v>
      </c>
      <c r="B523" s="48" t="s">
        <v>473</v>
      </c>
      <c r="C523" s="30" t="s">
        <v>454</v>
      </c>
      <c r="D523" s="27">
        <v>434073.60000000003</v>
      </c>
      <c r="E523" s="28">
        <v>10</v>
      </c>
      <c r="F523" s="50" t="s">
        <v>12</v>
      </c>
      <c r="G523" s="27">
        <f t="shared" si="14"/>
        <v>477480.96000000002</v>
      </c>
    </row>
    <row r="524" spans="1:7">
      <c r="A524" s="30">
        <v>4</v>
      </c>
      <c r="B524" s="48" t="s">
        <v>474</v>
      </c>
      <c r="C524" s="30" t="s">
        <v>454</v>
      </c>
      <c r="D524" s="27">
        <v>190924.80000000002</v>
      </c>
      <c r="E524" s="28">
        <v>10</v>
      </c>
      <c r="F524" s="50" t="s">
        <v>12</v>
      </c>
      <c r="G524" s="27">
        <f t="shared" si="14"/>
        <v>210017.28000000003</v>
      </c>
    </row>
    <row r="525" spans="1:7">
      <c r="A525" s="30">
        <v>5</v>
      </c>
      <c r="B525" s="51" t="s">
        <v>475</v>
      </c>
      <c r="C525" s="38" t="s">
        <v>454</v>
      </c>
      <c r="D525" s="27">
        <v>238656.00000000003</v>
      </c>
      <c r="E525" s="28">
        <v>10</v>
      </c>
      <c r="F525" s="53" t="s">
        <v>12</v>
      </c>
      <c r="G525" s="27">
        <f t="shared" si="14"/>
        <v>262521.60000000003</v>
      </c>
    </row>
    <row r="526" spans="1:7">
      <c r="A526" s="19"/>
      <c r="B526" s="19" t="s">
        <v>476</v>
      </c>
      <c r="C526" s="18"/>
      <c r="D526" s="44"/>
      <c r="E526" s="23"/>
      <c r="F526" s="36"/>
      <c r="G526" s="44" t="str">
        <f t="shared" si="14"/>
        <v/>
      </c>
    </row>
    <row r="527" spans="1:7">
      <c r="A527" s="30">
        <v>1</v>
      </c>
      <c r="B527" s="48" t="s">
        <v>689</v>
      </c>
      <c r="C527" s="30" t="s">
        <v>477</v>
      </c>
      <c r="D527" s="49">
        <v>378000</v>
      </c>
      <c r="E527" s="33">
        <v>10</v>
      </c>
      <c r="F527" s="50" t="s">
        <v>12</v>
      </c>
      <c r="G527" s="27">
        <f t="shared" si="14"/>
        <v>415800</v>
      </c>
    </row>
    <row r="528" spans="1:7">
      <c r="A528" s="30">
        <v>2</v>
      </c>
      <c r="B528" s="48" t="s">
        <v>690</v>
      </c>
      <c r="C528" s="30" t="s">
        <v>477</v>
      </c>
      <c r="D528" s="49">
        <v>298000</v>
      </c>
      <c r="E528" s="33">
        <v>10</v>
      </c>
      <c r="F528" s="34" t="s">
        <v>12</v>
      </c>
      <c r="G528" s="27">
        <f t="shared" si="14"/>
        <v>327800</v>
      </c>
    </row>
    <row r="529" spans="1:7">
      <c r="A529" s="30">
        <v>3</v>
      </c>
      <c r="B529" s="48" t="s">
        <v>691</v>
      </c>
      <c r="C529" s="30" t="s">
        <v>477</v>
      </c>
      <c r="D529" s="49">
        <v>138000</v>
      </c>
      <c r="E529" s="33">
        <v>10</v>
      </c>
      <c r="F529" s="34" t="s">
        <v>12</v>
      </c>
      <c r="G529" s="27">
        <f t="shared" si="14"/>
        <v>151800</v>
      </c>
    </row>
    <row r="530" spans="1:7">
      <c r="A530" s="30">
        <v>4</v>
      </c>
      <c r="B530" s="48" t="s">
        <v>478</v>
      </c>
      <c r="C530" s="30" t="s">
        <v>477</v>
      </c>
      <c r="D530" s="49">
        <v>165000</v>
      </c>
      <c r="E530" s="33">
        <v>10</v>
      </c>
      <c r="F530" s="50" t="s">
        <v>12</v>
      </c>
      <c r="G530" s="27">
        <f t="shared" si="14"/>
        <v>181500</v>
      </c>
    </row>
    <row r="531" spans="1:7">
      <c r="A531" s="30">
        <v>5</v>
      </c>
      <c r="B531" s="48" t="s">
        <v>479</v>
      </c>
      <c r="C531" s="30" t="s">
        <v>477</v>
      </c>
      <c r="D531" s="149">
        <v>167000</v>
      </c>
      <c r="E531" s="33">
        <v>10</v>
      </c>
      <c r="F531" s="53" t="s">
        <v>12</v>
      </c>
      <c r="G531" s="27">
        <f t="shared" si="14"/>
        <v>183700</v>
      </c>
    </row>
    <row r="532" spans="1:7">
      <c r="A532" s="19"/>
      <c r="B532" s="19" t="s">
        <v>480</v>
      </c>
      <c r="C532" s="18"/>
      <c r="D532" s="44"/>
      <c r="E532" s="23"/>
      <c r="F532" s="36"/>
      <c r="G532" s="44" t="str">
        <f t="shared" si="14"/>
        <v/>
      </c>
    </row>
    <row r="533" spans="1:7">
      <c r="A533" s="30">
        <v>1</v>
      </c>
      <c r="B533" s="48" t="s">
        <v>481</v>
      </c>
      <c r="C533" s="30" t="s">
        <v>482</v>
      </c>
      <c r="D533" s="49">
        <v>255000</v>
      </c>
      <c r="E533" s="33">
        <v>10</v>
      </c>
      <c r="F533" s="50" t="s">
        <v>12</v>
      </c>
      <c r="G533" s="27">
        <f t="shared" si="14"/>
        <v>280500</v>
      </c>
    </row>
    <row r="534" spans="1:7">
      <c r="A534" s="30">
        <v>2</v>
      </c>
      <c r="B534" s="48" t="s">
        <v>483</v>
      </c>
      <c r="C534" s="30" t="s">
        <v>38</v>
      </c>
      <c r="D534" s="32">
        <v>6700</v>
      </c>
      <c r="E534" s="33">
        <v>10</v>
      </c>
      <c r="F534" s="34" t="s">
        <v>12</v>
      </c>
      <c r="G534" s="27">
        <f t="shared" si="14"/>
        <v>7370</v>
      </c>
    </row>
    <row r="535" spans="1:7">
      <c r="A535" s="30">
        <v>3</v>
      </c>
      <c r="B535" s="48" t="s">
        <v>484</v>
      </c>
      <c r="C535" s="30" t="s">
        <v>38</v>
      </c>
      <c r="D535" s="32">
        <v>12700</v>
      </c>
      <c r="E535" s="33">
        <v>10</v>
      </c>
      <c r="F535" s="50" t="s">
        <v>12</v>
      </c>
      <c r="G535" s="27">
        <f t="shared" si="14"/>
        <v>13970</v>
      </c>
    </row>
    <row r="536" spans="1:7">
      <c r="A536" s="30">
        <v>4</v>
      </c>
      <c r="B536" s="48" t="s">
        <v>485</v>
      </c>
      <c r="C536" s="30" t="s">
        <v>38</v>
      </c>
      <c r="D536" s="32">
        <v>14900</v>
      </c>
      <c r="E536" s="33">
        <v>10</v>
      </c>
      <c r="F536" s="50" t="s">
        <v>12</v>
      </c>
      <c r="G536" s="27">
        <f t="shared" si="14"/>
        <v>16390</v>
      </c>
    </row>
    <row r="537" spans="1:7">
      <c r="A537" s="30">
        <v>5</v>
      </c>
      <c r="B537" s="48" t="s">
        <v>486</v>
      </c>
      <c r="C537" s="30" t="s">
        <v>38</v>
      </c>
      <c r="D537" s="32">
        <v>16100</v>
      </c>
      <c r="E537" s="33">
        <v>10</v>
      </c>
      <c r="F537" s="50" t="s">
        <v>12</v>
      </c>
      <c r="G537" s="27">
        <f t="shared" si="14"/>
        <v>17710</v>
      </c>
    </row>
    <row r="538" spans="1:7">
      <c r="A538" s="30">
        <v>6</v>
      </c>
      <c r="B538" s="48" t="s">
        <v>487</v>
      </c>
      <c r="C538" s="30" t="s">
        <v>38</v>
      </c>
      <c r="D538" s="32">
        <v>40300</v>
      </c>
      <c r="E538" s="33">
        <v>10</v>
      </c>
      <c r="F538" s="50" t="s">
        <v>12</v>
      </c>
      <c r="G538" s="27">
        <f t="shared" si="14"/>
        <v>44330</v>
      </c>
    </row>
    <row r="539" spans="1:7">
      <c r="A539" s="30">
        <v>7</v>
      </c>
      <c r="B539" s="48" t="s">
        <v>488</v>
      </c>
      <c r="C539" s="30" t="s">
        <v>38</v>
      </c>
      <c r="D539" s="32">
        <v>64600</v>
      </c>
      <c r="E539" s="33">
        <v>10</v>
      </c>
      <c r="F539" s="50" t="s">
        <v>12</v>
      </c>
      <c r="G539" s="27">
        <f t="shared" si="14"/>
        <v>71060</v>
      </c>
    </row>
    <row r="540" spans="1:7">
      <c r="A540" s="30">
        <v>8</v>
      </c>
      <c r="B540" s="48" t="s">
        <v>489</v>
      </c>
      <c r="C540" s="30" t="s">
        <v>38</v>
      </c>
      <c r="D540" s="32">
        <v>86600</v>
      </c>
      <c r="E540" s="33">
        <v>10</v>
      </c>
      <c r="F540" s="50" t="s">
        <v>12</v>
      </c>
      <c r="G540" s="27">
        <f t="shared" si="14"/>
        <v>95260</v>
      </c>
    </row>
    <row r="541" spans="1:7">
      <c r="A541" s="30">
        <v>9</v>
      </c>
      <c r="B541" s="51" t="s">
        <v>490</v>
      </c>
      <c r="C541" s="30" t="s">
        <v>38</v>
      </c>
      <c r="D541" s="52">
        <v>43800</v>
      </c>
      <c r="E541" s="33">
        <v>10</v>
      </c>
      <c r="F541" s="53" t="s">
        <v>12</v>
      </c>
      <c r="G541" s="27">
        <f t="shared" si="14"/>
        <v>48180</v>
      </c>
    </row>
    <row r="542" spans="1:7">
      <c r="A542" s="30">
        <v>10</v>
      </c>
      <c r="B542" s="48" t="s">
        <v>491</v>
      </c>
      <c r="C542" s="30" t="s">
        <v>38</v>
      </c>
      <c r="D542" s="32">
        <v>278000</v>
      </c>
      <c r="E542" s="33">
        <v>10</v>
      </c>
      <c r="F542" s="53" t="s">
        <v>12</v>
      </c>
      <c r="G542" s="27">
        <f>IF(D542="","",D542+(D542*E542%))</f>
        <v>305800</v>
      </c>
    </row>
    <row r="543" spans="1:7">
      <c r="A543" s="30">
        <v>11</v>
      </c>
      <c r="B543" s="48" t="s">
        <v>492</v>
      </c>
      <c r="C543" s="30" t="s">
        <v>38</v>
      </c>
      <c r="D543" s="32">
        <v>294000</v>
      </c>
      <c r="E543" s="33">
        <v>10</v>
      </c>
      <c r="F543" s="53" t="s">
        <v>12</v>
      </c>
      <c r="G543" s="27">
        <f t="shared" si="14"/>
        <v>323400</v>
      </c>
    </row>
    <row r="544" spans="1:7">
      <c r="A544" s="30">
        <v>12</v>
      </c>
      <c r="B544" s="48" t="s">
        <v>493</v>
      </c>
      <c r="C544" s="30" t="s">
        <v>38</v>
      </c>
      <c r="D544" s="32">
        <v>357000</v>
      </c>
      <c r="E544" s="33">
        <v>10</v>
      </c>
      <c r="F544" s="53" t="s">
        <v>12</v>
      </c>
      <c r="G544" s="27">
        <f t="shared" si="14"/>
        <v>392700</v>
      </c>
    </row>
    <row r="545" spans="1:7">
      <c r="A545" s="30">
        <v>13</v>
      </c>
      <c r="B545" s="48" t="s">
        <v>494</v>
      </c>
      <c r="C545" s="30" t="s">
        <v>38</v>
      </c>
      <c r="D545" s="32">
        <v>10800</v>
      </c>
      <c r="E545" s="33">
        <v>10</v>
      </c>
      <c r="F545" s="53" t="s">
        <v>12</v>
      </c>
      <c r="G545" s="27">
        <f t="shared" si="14"/>
        <v>11880</v>
      </c>
    </row>
    <row r="546" spans="1:7">
      <c r="A546" s="30">
        <v>14</v>
      </c>
      <c r="B546" s="48" t="s">
        <v>495</v>
      </c>
      <c r="C546" s="30" t="s">
        <v>38</v>
      </c>
      <c r="D546" s="32">
        <v>10800</v>
      </c>
      <c r="E546" s="33">
        <v>10</v>
      </c>
      <c r="F546" s="53" t="s">
        <v>12</v>
      </c>
      <c r="G546" s="27">
        <f t="shared" si="14"/>
        <v>11880</v>
      </c>
    </row>
    <row r="547" spans="1:7">
      <c r="A547" s="30">
        <v>15</v>
      </c>
      <c r="B547" s="48" t="s">
        <v>496</v>
      </c>
      <c r="C547" s="30" t="s">
        <v>38</v>
      </c>
      <c r="D547" s="32">
        <v>11700</v>
      </c>
      <c r="E547" s="33">
        <v>10</v>
      </c>
      <c r="F547" s="53" t="s">
        <v>12</v>
      </c>
      <c r="G547" s="27">
        <f t="shared" si="14"/>
        <v>12870</v>
      </c>
    </row>
    <row r="548" spans="1:7">
      <c r="A548" s="30">
        <v>16</v>
      </c>
      <c r="B548" s="48" t="s">
        <v>497</v>
      </c>
      <c r="C548" s="30" t="s">
        <v>38</v>
      </c>
      <c r="D548" s="32">
        <v>11700</v>
      </c>
      <c r="E548" s="33">
        <v>10</v>
      </c>
      <c r="F548" s="53" t="s">
        <v>12</v>
      </c>
      <c r="G548" s="27">
        <f t="shared" si="14"/>
        <v>12870</v>
      </c>
    </row>
    <row r="549" spans="1:7">
      <c r="A549" s="30">
        <v>17</v>
      </c>
      <c r="B549" s="48" t="s">
        <v>498</v>
      </c>
      <c r="C549" s="30" t="s">
        <v>38</v>
      </c>
      <c r="D549" s="32">
        <v>17800</v>
      </c>
      <c r="E549" s="33">
        <v>10</v>
      </c>
      <c r="F549" s="53" t="s">
        <v>12</v>
      </c>
      <c r="G549" s="27">
        <f t="shared" si="14"/>
        <v>19580</v>
      </c>
    </row>
    <row r="550" spans="1:7">
      <c r="A550" s="30">
        <v>18</v>
      </c>
      <c r="B550" s="48" t="s">
        <v>499</v>
      </c>
      <c r="C550" s="30" t="s">
        <v>38</v>
      </c>
      <c r="D550" s="32">
        <v>20600</v>
      </c>
      <c r="E550" s="33">
        <v>10</v>
      </c>
      <c r="F550" s="53" t="s">
        <v>12</v>
      </c>
      <c r="G550" s="27">
        <f t="shared" si="14"/>
        <v>22660</v>
      </c>
    </row>
    <row r="551" spans="1:7">
      <c r="A551" s="30">
        <v>19</v>
      </c>
      <c r="B551" s="48" t="s">
        <v>500</v>
      </c>
      <c r="C551" s="30" t="s">
        <v>38</v>
      </c>
      <c r="D551" s="32">
        <v>20600</v>
      </c>
      <c r="E551" s="33">
        <v>10</v>
      </c>
      <c r="F551" s="53" t="s">
        <v>12</v>
      </c>
      <c r="G551" s="27">
        <f t="shared" si="14"/>
        <v>22660</v>
      </c>
    </row>
    <row r="552" spans="1:7">
      <c r="A552" s="30">
        <v>20</v>
      </c>
      <c r="B552" s="48" t="s">
        <v>501</v>
      </c>
      <c r="C552" s="30" t="s">
        <v>38</v>
      </c>
      <c r="D552" s="32">
        <v>37800</v>
      </c>
      <c r="E552" s="33">
        <v>10</v>
      </c>
      <c r="F552" s="53" t="s">
        <v>12</v>
      </c>
      <c r="G552" s="27">
        <f t="shared" si="14"/>
        <v>41580</v>
      </c>
    </row>
    <row r="553" spans="1:7">
      <c r="A553" s="30">
        <v>21</v>
      </c>
      <c r="B553" s="48" t="s">
        <v>502</v>
      </c>
      <c r="C553" s="30" t="s">
        <v>38</v>
      </c>
      <c r="D553" s="32">
        <v>40700</v>
      </c>
      <c r="E553" s="33">
        <v>10</v>
      </c>
      <c r="F553" s="53" t="s">
        <v>12</v>
      </c>
      <c r="G553" s="27">
        <f t="shared" si="14"/>
        <v>44770</v>
      </c>
    </row>
    <row r="554" spans="1:7">
      <c r="A554" s="19"/>
      <c r="B554" s="19" t="s">
        <v>503</v>
      </c>
      <c r="C554" s="18"/>
      <c r="D554" s="44"/>
      <c r="E554" s="23"/>
      <c r="F554" s="36"/>
      <c r="G554" s="44" t="str">
        <f t="shared" si="14"/>
        <v/>
      </c>
    </row>
    <row r="555" spans="1:7">
      <c r="A555" s="30">
        <v>1</v>
      </c>
      <c r="B555" s="45" t="s">
        <v>504</v>
      </c>
      <c r="C555" s="30" t="s">
        <v>38</v>
      </c>
      <c r="D555" s="46">
        <v>15000</v>
      </c>
      <c r="E555" s="28">
        <v>10</v>
      </c>
      <c r="F555" s="29" t="s">
        <v>12</v>
      </c>
      <c r="G555" s="27">
        <f t="shared" si="14"/>
        <v>16500</v>
      </c>
    </row>
    <row r="556" spans="1:7">
      <c r="A556" s="30">
        <v>2</v>
      </c>
      <c r="B556" s="48" t="s">
        <v>505</v>
      </c>
      <c r="C556" s="30" t="s">
        <v>38</v>
      </c>
      <c r="D556" s="49">
        <v>62000</v>
      </c>
      <c r="E556" s="28">
        <v>10</v>
      </c>
      <c r="F556" s="50" t="s">
        <v>12</v>
      </c>
      <c r="G556" s="27">
        <f t="shared" si="14"/>
        <v>68200</v>
      </c>
    </row>
    <row r="557" spans="1:7">
      <c r="A557" s="30">
        <v>3</v>
      </c>
      <c r="B557" s="48" t="s">
        <v>506</v>
      </c>
      <c r="C557" s="30" t="s">
        <v>38</v>
      </c>
      <c r="D557" s="49">
        <v>96000</v>
      </c>
      <c r="E557" s="28">
        <v>10</v>
      </c>
      <c r="F557" s="50" t="s">
        <v>12</v>
      </c>
      <c r="G557" s="27">
        <f t="shared" si="14"/>
        <v>105600</v>
      </c>
    </row>
    <row r="558" spans="1:7">
      <c r="A558" s="30">
        <v>4</v>
      </c>
      <c r="B558" s="48" t="s">
        <v>507</v>
      </c>
      <c r="C558" s="30" t="s">
        <v>38</v>
      </c>
      <c r="D558" s="49">
        <v>126000</v>
      </c>
      <c r="E558" s="28">
        <v>10</v>
      </c>
      <c r="F558" s="50" t="s">
        <v>12</v>
      </c>
      <c r="G558" s="27">
        <f t="shared" si="14"/>
        <v>138600</v>
      </c>
    </row>
    <row r="559" spans="1:7">
      <c r="A559" s="30">
        <v>5</v>
      </c>
      <c r="B559" s="48" t="s">
        <v>508</v>
      </c>
      <c r="C559" s="30" t="s">
        <v>38</v>
      </c>
      <c r="D559" s="49">
        <v>12600</v>
      </c>
      <c r="E559" s="28">
        <v>10</v>
      </c>
      <c r="F559" s="34" t="s">
        <v>12</v>
      </c>
      <c r="G559" s="27">
        <f t="shared" si="14"/>
        <v>13860</v>
      </c>
    </row>
    <row r="560" spans="1:7">
      <c r="A560" s="30">
        <v>6</v>
      </c>
      <c r="B560" s="48" t="s">
        <v>509</v>
      </c>
      <c r="C560" s="30" t="s">
        <v>38</v>
      </c>
      <c r="D560" s="32">
        <v>14000</v>
      </c>
      <c r="E560" s="28">
        <v>10</v>
      </c>
      <c r="F560" s="50" t="s">
        <v>12</v>
      </c>
      <c r="G560" s="27">
        <f t="shared" si="14"/>
        <v>15400</v>
      </c>
    </row>
    <row r="561" spans="1:7">
      <c r="A561" s="30">
        <v>7</v>
      </c>
      <c r="B561" s="48" t="s">
        <v>510</v>
      </c>
      <c r="C561" s="30" t="s">
        <v>38</v>
      </c>
      <c r="D561" s="32">
        <v>22700</v>
      </c>
      <c r="E561" s="28">
        <v>10</v>
      </c>
      <c r="F561" s="50" t="s">
        <v>12</v>
      </c>
      <c r="G561" s="27">
        <f t="shared" si="14"/>
        <v>24970</v>
      </c>
    </row>
    <row r="562" spans="1:7">
      <c r="A562" s="30">
        <v>8</v>
      </c>
      <c r="B562" s="48" t="s">
        <v>511</v>
      </c>
      <c r="C562" s="30" t="s">
        <v>38</v>
      </c>
      <c r="D562" s="32">
        <v>6500</v>
      </c>
      <c r="E562" s="28">
        <v>10</v>
      </c>
      <c r="F562" s="50" t="s">
        <v>12</v>
      </c>
      <c r="G562" s="27">
        <f t="shared" si="14"/>
        <v>7150</v>
      </c>
    </row>
    <row r="563" spans="1:7">
      <c r="A563" s="19"/>
      <c r="B563" s="19" t="s">
        <v>512</v>
      </c>
      <c r="C563" s="18"/>
      <c r="D563" s="44"/>
      <c r="E563" s="23"/>
      <c r="F563" s="36"/>
      <c r="G563" s="44" t="str">
        <f t="shared" si="14"/>
        <v/>
      </c>
    </row>
    <row r="564" spans="1:7">
      <c r="A564" s="30">
        <v>1</v>
      </c>
      <c r="B564" s="45" t="s">
        <v>513</v>
      </c>
      <c r="C564" s="30" t="s">
        <v>38</v>
      </c>
      <c r="D564" s="27">
        <v>8700</v>
      </c>
      <c r="E564" s="28">
        <v>10</v>
      </c>
      <c r="F564" s="29" t="s">
        <v>12</v>
      </c>
      <c r="G564" s="27">
        <f t="shared" ref="G564:G640" si="15">IF(D564="","",D564+(D564*E564%))</f>
        <v>9570</v>
      </c>
    </row>
    <row r="565" spans="1:7">
      <c r="A565" s="30">
        <v>2</v>
      </c>
      <c r="B565" s="48" t="s">
        <v>514</v>
      </c>
      <c r="C565" s="30" t="s">
        <v>38</v>
      </c>
      <c r="D565" s="32">
        <v>10700</v>
      </c>
      <c r="E565" s="28">
        <v>10</v>
      </c>
      <c r="F565" s="50" t="s">
        <v>12</v>
      </c>
      <c r="G565" s="27">
        <f t="shared" si="15"/>
        <v>11770</v>
      </c>
    </row>
    <row r="566" spans="1:7">
      <c r="A566" s="30">
        <v>3</v>
      </c>
      <c r="B566" s="48" t="s">
        <v>515</v>
      </c>
      <c r="C566" s="30" t="s">
        <v>38</v>
      </c>
      <c r="D566" s="32">
        <v>12300</v>
      </c>
      <c r="E566" s="28">
        <v>10</v>
      </c>
      <c r="F566" s="50" t="s">
        <v>12</v>
      </c>
      <c r="G566" s="27">
        <f t="shared" si="15"/>
        <v>13530</v>
      </c>
    </row>
    <row r="567" spans="1:7">
      <c r="A567" s="30">
        <v>4</v>
      </c>
      <c r="B567" s="48" t="s">
        <v>516</v>
      </c>
      <c r="C567" s="30" t="s">
        <v>38</v>
      </c>
      <c r="D567" s="32">
        <v>19800</v>
      </c>
      <c r="E567" s="28">
        <v>10</v>
      </c>
      <c r="F567" s="50" t="s">
        <v>12</v>
      </c>
      <c r="G567" s="27">
        <f t="shared" si="15"/>
        <v>21780</v>
      </c>
    </row>
    <row r="568" spans="1:7">
      <c r="A568" s="30">
        <v>5</v>
      </c>
      <c r="B568" s="48" t="s">
        <v>517</v>
      </c>
      <c r="C568" s="30" t="s">
        <v>38</v>
      </c>
      <c r="D568" s="32">
        <v>24600</v>
      </c>
      <c r="E568" s="28">
        <v>10</v>
      </c>
      <c r="F568" s="50" t="s">
        <v>12</v>
      </c>
      <c r="G568" s="27">
        <f t="shared" si="15"/>
        <v>27060</v>
      </c>
    </row>
    <row r="569" spans="1:7">
      <c r="A569" s="30">
        <v>6</v>
      </c>
      <c r="B569" s="48" t="s">
        <v>518</v>
      </c>
      <c r="C569" s="30" t="s">
        <v>38</v>
      </c>
      <c r="D569" s="32">
        <v>50800</v>
      </c>
      <c r="E569" s="28">
        <v>10</v>
      </c>
      <c r="F569" s="50" t="s">
        <v>12</v>
      </c>
      <c r="G569" s="27">
        <f t="shared" si="15"/>
        <v>55880</v>
      </c>
    </row>
    <row r="570" spans="1:7">
      <c r="A570" s="30">
        <v>7</v>
      </c>
      <c r="B570" s="48" t="s">
        <v>519</v>
      </c>
      <c r="C570" s="30" t="s">
        <v>38</v>
      </c>
      <c r="D570" s="32">
        <v>68000</v>
      </c>
      <c r="E570" s="28">
        <v>10</v>
      </c>
      <c r="F570" s="50" t="s">
        <v>12</v>
      </c>
      <c r="G570" s="27">
        <f t="shared" si="15"/>
        <v>74800</v>
      </c>
    </row>
    <row r="571" spans="1:7">
      <c r="A571" s="30">
        <v>8</v>
      </c>
      <c r="B571" s="48" t="s">
        <v>520</v>
      </c>
      <c r="C571" s="30" t="s">
        <v>38</v>
      </c>
      <c r="D571" s="32">
        <v>17600</v>
      </c>
      <c r="E571" s="28">
        <v>10</v>
      </c>
      <c r="F571" s="50" t="s">
        <v>12</v>
      </c>
      <c r="G571" s="27">
        <f t="shared" si="15"/>
        <v>19360</v>
      </c>
    </row>
    <row r="572" spans="1:7">
      <c r="A572" s="30">
        <v>9</v>
      </c>
      <c r="B572" s="48" t="s">
        <v>521</v>
      </c>
      <c r="C572" s="30" t="s">
        <v>38</v>
      </c>
      <c r="D572" s="32">
        <v>22300</v>
      </c>
      <c r="E572" s="28">
        <v>10</v>
      </c>
      <c r="F572" s="34" t="s">
        <v>12</v>
      </c>
      <c r="G572" s="27">
        <f t="shared" si="15"/>
        <v>24530</v>
      </c>
    </row>
    <row r="573" spans="1:7">
      <c r="A573" s="30">
        <v>10</v>
      </c>
      <c r="B573" s="48" t="s">
        <v>522</v>
      </c>
      <c r="C573" s="30" t="s">
        <v>38</v>
      </c>
      <c r="D573" s="32">
        <v>31100</v>
      </c>
      <c r="E573" s="28">
        <v>10</v>
      </c>
      <c r="F573" s="34" t="s">
        <v>12</v>
      </c>
      <c r="G573" s="27">
        <f t="shared" si="15"/>
        <v>34210</v>
      </c>
    </row>
    <row r="574" spans="1:7">
      <c r="A574" s="30">
        <v>11</v>
      </c>
      <c r="B574" s="48" t="s">
        <v>523</v>
      </c>
      <c r="C574" s="30" t="s">
        <v>38</v>
      </c>
      <c r="D574" s="32">
        <v>48300</v>
      </c>
      <c r="E574" s="28">
        <v>10</v>
      </c>
      <c r="F574" s="50" t="s">
        <v>12</v>
      </c>
      <c r="G574" s="27">
        <f t="shared" si="15"/>
        <v>53130</v>
      </c>
    </row>
    <row r="575" spans="1:7">
      <c r="A575" s="30">
        <v>12</v>
      </c>
      <c r="B575" s="48" t="s">
        <v>524</v>
      </c>
      <c r="C575" s="30" t="s">
        <v>38</v>
      </c>
      <c r="D575" s="32">
        <v>65300</v>
      </c>
      <c r="E575" s="28">
        <v>10</v>
      </c>
      <c r="F575" s="50" t="s">
        <v>12</v>
      </c>
      <c r="G575" s="27">
        <f t="shared" si="15"/>
        <v>71830</v>
      </c>
    </row>
    <row r="576" spans="1:7">
      <c r="A576" s="30">
        <v>13</v>
      </c>
      <c r="B576" s="51" t="s">
        <v>525</v>
      </c>
      <c r="C576" s="30" t="s">
        <v>38</v>
      </c>
      <c r="D576" s="52">
        <v>129500</v>
      </c>
      <c r="E576" s="28">
        <v>10</v>
      </c>
      <c r="F576" s="53" t="s">
        <v>12</v>
      </c>
      <c r="G576" s="27">
        <f t="shared" si="15"/>
        <v>142450</v>
      </c>
    </row>
    <row r="577" spans="1:10">
      <c r="A577" s="19"/>
      <c r="B577" s="19" t="s">
        <v>526</v>
      </c>
      <c r="C577" s="18"/>
      <c r="D577" s="44"/>
      <c r="E577" s="23"/>
      <c r="F577" s="36"/>
      <c r="G577" s="44" t="str">
        <f t="shared" si="15"/>
        <v/>
      </c>
    </row>
    <row r="578" spans="1:10">
      <c r="A578" s="30">
        <v>1</v>
      </c>
      <c r="B578" s="48" t="s">
        <v>527</v>
      </c>
      <c r="C578" s="30" t="s">
        <v>528</v>
      </c>
      <c r="D578" s="32">
        <v>25400</v>
      </c>
      <c r="E578" s="33">
        <v>10</v>
      </c>
      <c r="F578" s="50" t="s">
        <v>12</v>
      </c>
      <c r="G578" s="27">
        <f t="shared" si="15"/>
        <v>27940</v>
      </c>
    </row>
    <row r="579" spans="1:10">
      <c r="A579" s="30">
        <v>2</v>
      </c>
      <c r="B579" s="48" t="s">
        <v>529</v>
      </c>
      <c r="C579" s="30" t="s">
        <v>528</v>
      </c>
      <c r="D579" s="32">
        <v>28400</v>
      </c>
      <c r="E579" s="33">
        <v>10</v>
      </c>
      <c r="F579" s="50" t="s">
        <v>12</v>
      </c>
      <c r="G579" s="27">
        <f t="shared" si="15"/>
        <v>31240</v>
      </c>
    </row>
    <row r="580" spans="1:10">
      <c r="A580" s="30">
        <v>3</v>
      </c>
      <c r="B580" s="48" t="s">
        <v>530</v>
      </c>
      <c r="C580" s="30" t="s">
        <v>528</v>
      </c>
      <c r="D580" s="32">
        <v>38900</v>
      </c>
      <c r="E580" s="33">
        <v>10</v>
      </c>
      <c r="F580" s="50" t="s">
        <v>12</v>
      </c>
      <c r="G580" s="27">
        <f t="shared" si="15"/>
        <v>42790</v>
      </c>
    </row>
    <row r="581" spans="1:10">
      <c r="A581" s="30">
        <v>4</v>
      </c>
      <c r="B581" s="48" t="s">
        <v>531</v>
      </c>
      <c r="C581" s="30" t="s">
        <v>528</v>
      </c>
      <c r="D581" s="32">
        <v>40000</v>
      </c>
      <c r="E581" s="33">
        <v>10</v>
      </c>
      <c r="F581" s="50" t="s">
        <v>12</v>
      </c>
      <c r="G581" s="27">
        <f t="shared" si="15"/>
        <v>44000</v>
      </c>
    </row>
    <row r="582" spans="1:10">
      <c r="A582" s="30">
        <v>5</v>
      </c>
      <c r="B582" s="48" t="s">
        <v>532</v>
      </c>
      <c r="C582" s="30" t="s">
        <v>528</v>
      </c>
      <c r="D582" s="32">
        <v>58300</v>
      </c>
      <c r="E582" s="33">
        <v>10</v>
      </c>
      <c r="F582" s="50" t="s">
        <v>12</v>
      </c>
      <c r="G582" s="27">
        <f t="shared" si="15"/>
        <v>64130</v>
      </c>
      <c r="H582" s="130"/>
      <c r="I582" s="130"/>
      <c r="J582" s="130"/>
    </row>
    <row r="583" spans="1:10" ht="19.5">
      <c r="A583" s="30">
        <v>6</v>
      </c>
      <c r="B583" s="48" t="s">
        <v>533</v>
      </c>
      <c r="C583" s="30" t="s">
        <v>528</v>
      </c>
      <c r="D583" s="32">
        <v>70800</v>
      </c>
      <c r="E583" s="33">
        <v>10</v>
      </c>
      <c r="F583" s="50" t="s">
        <v>12</v>
      </c>
      <c r="G583" s="27">
        <f t="shared" si="15"/>
        <v>77880</v>
      </c>
      <c r="H583" s="8"/>
      <c r="I583" s="8"/>
      <c r="J583" s="8"/>
    </row>
    <row r="584" spans="1:10" ht="19.5">
      <c r="A584" s="30">
        <v>7</v>
      </c>
      <c r="B584" s="48" t="s">
        <v>534</v>
      </c>
      <c r="C584" s="30" t="s">
        <v>528</v>
      </c>
      <c r="D584" s="52">
        <v>125600</v>
      </c>
      <c r="E584" s="33">
        <v>10</v>
      </c>
      <c r="F584" s="53" t="s">
        <v>12</v>
      </c>
      <c r="G584" s="27">
        <f t="shared" si="15"/>
        <v>138160</v>
      </c>
      <c r="H584" s="8"/>
      <c r="I584" s="8"/>
      <c r="J584" s="8"/>
    </row>
    <row r="585" spans="1:10" ht="19.5">
      <c r="A585" s="30">
        <v>8</v>
      </c>
      <c r="B585" s="48" t="s">
        <v>535</v>
      </c>
      <c r="C585" s="30" t="s">
        <v>528</v>
      </c>
      <c r="D585" s="32">
        <v>34600</v>
      </c>
      <c r="E585" s="33">
        <v>10</v>
      </c>
      <c r="F585" s="50" t="s">
        <v>12</v>
      </c>
      <c r="G585" s="27">
        <f t="shared" si="15"/>
        <v>38060</v>
      </c>
      <c r="H585" s="8"/>
      <c r="I585" s="8"/>
      <c r="J585" s="8"/>
    </row>
    <row r="586" spans="1:10" ht="19.5">
      <c r="A586" s="30">
        <v>9</v>
      </c>
      <c r="B586" s="48" t="s">
        <v>536</v>
      </c>
      <c r="C586" s="30" t="s">
        <v>528</v>
      </c>
      <c r="D586" s="32">
        <v>37400</v>
      </c>
      <c r="E586" s="33">
        <v>10</v>
      </c>
      <c r="F586" s="50" t="s">
        <v>12</v>
      </c>
      <c r="G586" s="27">
        <f t="shared" si="15"/>
        <v>41140</v>
      </c>
      <c r="H586" s="8"/>
      <c r="I586" s="8"/>
      <c r="J586" s="8"/>
    </row>
    <row r="587" spans="1:10" ht="19.5">
      <c r="A587" s="30">
        <v>10</v>
      </c>
      <c r="B587" s="48" t="s">
        <v>537</v>
      </c>
      <c r="C587" s="30" t="s">
        <v>528</v>
      </c>
      <c r="D587" s="32">
        <v>50100</v>
      </c>
      <c r="E587" s="33">
        <v>10</v>
      </c>
      <c r="F587" s="50" t="s">
        <v>12</v>
      </c>
      <c r="G587" s="27">
        <f t="shared" si="15"/>
        <v>55110</v>
      </c>
      <c r="H587" s="8"/>
      <c r="I587" s="8"/>
      <c r="J587" s="8"/>
    </row>
    <row r="588" spans="1:10" ht="19.5">
      <c r="A588" s="30">
        <v>11</v>
      </c>
      <c r="B588" s="48" t="s">
        <v>538</v>
      </c>
      <c r="C588" s="30" t="s">
        <v>528</v>
      </c>
      <c r="D588" s="32">
        <v>62800</v>
      </c>
      <c r="E588" s="33">
        <v>10</v>
      </c>
      <c r="F588" s="50" t="s">
        <v>12</v>
      </c>
      <c r="G588" s="27">
        <f t="shared" si="15"/>
        <v>69080</v>
      </c>
      <c r="H588" s="8"/>
      <c r="I588" s="8"/>
      <c r="J588" s="8"/>
    </row>
    <row r="589" spans="1:10" ht="19.5">
      <c r="A589" s="30">
        <v>12</v>
      </c>
      <c r="B589" s="48" t="s">
        <v>539</v>
      </c>
      <c r="C589" s="30" t="s">
        <v>528</v>
      </c>
      <c r="D589" s="32">
        <v>81800</v>
      </c>
      <c r="E589" s="33">
        <v>10</v>
      </c>
      <c r="F589" s="50" t="s">
        <v>12</v>
      </c>
      <c r="G589" s="27">
        <f t="shared" si="15"/>
        <v>89980</v>
      </c>
      <c r="H589" s="8"/>
      <c r="I589" s="8"/>
      <c r="J589" s="8"/>
    </row>
    <row r="590" spans="1:10" ht="19.5">
      <c r="A590" s="30">
        <v>13</v>
      </c>
      <c r="B590" s="48" t="s">
        <v>540</v>
      </c>
      <c r="C590" s="30" t="s">
        <v>528</v>
      </c>
      <c r="D590" s="32">
        <v>113600</v>
      </c>
      <c r="E590" s="33">
        <v>10</v>
      </c>
      <c r="F590" s="50" t="s">
        <v>12</v>
      </c>
      <c r="G590" s="27">
        <f t="shared" si="15"/>
        <v>124960</v>
      </c>
      <c r="H590" s="8"/>
      <c r="I590" s="8"/>
      <c r="J590" s="8"/>
    </row>
    <row r="591" spans="1:10" ht="19.5">
      <c r="A591" s="30">
        <v>14</v>
      </c>
      <c r="B591" s="48" t="s">
        <v>541</v>
      </c>
      <c r="C591" s="30" t="s">
        <v>528</v>
      </c>
      <c r="D591" s="52">
        <v>147500</v>
      </c>
      <c r="E591" s="33">
        <v>10</v>
      </c>
      <c r="F591" s="53" t="s">
        <v>12</v>
      </c>
      <c r="G591" s="27">
        <f t="shared" si="15"/>
        <v>162250</v>
      </c>
      <c r="H591" s="8"/>
      <c r="I591" s="8"/>
      <c r="J591" s="8"/>
    </row>
    <row r="592" spans="1:10">
      <c r="A592" s="54"/>
      <c r="B592" s="54" t="s">
        <v>542</v>
      </c>
      <c r="C592" s="56"/>
      <c r="D592" s="57"/>
      <c r="E592" s="58"/>
      <c r="F592" s="59"/>
      <c r="G592" s="57" t="str">
        <f t="shared" si="15"/>
        <v/>
      </c>
      <c r="H592" s="130"/>
      <c r="I592" s="17" t="s">
        <v>543</v>
      </c>
      <c r="J592" s="17"/>
    </row>
    <row r="593" spans="1:10" ht="15.75" customHeight="1">
      <c r="A593" s="30">
        <v>1</v>
      </c>
      <c r="B593" s="45" t="s">
        <v>544</v>
      </c>
      <c r="C593" s="25" t="s">
        <v>38</v>
      </c>
      <c r="D593" s="46">
        <v>4700</v>
      </c>
      <c r="E593" s="28">
        <v>10</v>
      </c>
      <c r="F593" s="29" t="s">
        <v>12</v>
      </c>
      <c r="G593" s="27">
        <f t="shared" si="15"/>
        <v>5170</v>
      </c>
      <c r="H593" s="17"/>
      <c r="I593" s="8"/>
      <c r="J593" s="8"/>
    </row>
    <row r="594" spans="1:10" ht="15.75" customHeight="1">
      <c r="A594" s="30">
        <v>2</v>
      </c>
      <c r="B594" s="45" t="s">
        <v>545</v>
      </c>
      <c r="C594" s="25" t="s">
        <v>38</v>
      </c>
      <c r="D594" s="46">
        <v>6600</v>
      </c>
      <c r="E594" s="28">
        <v>10</v>
      </c>
      <c r="F594" s="29" t="s">
        <v>12</v>
      </c>
      <c r="G594" s="27">
        <f t="shared" si="15"/>
        <v>7260</v>
      </c>
      <c r="H594" s="17"/>
      <c r="I594" s="8"/>
      <c r="J594" s="8"/>
    </row>
    <row r="595" spans="1:10" ht="15.75" customHeight="1">
      <c r="A595" s="30">
        <v>3</v>
      </c>
      <c r="B595" s="45" t="s">
        <v>546</v>
      </c>
      <c r="C595" s="25" t="s">
        <v>38</v>
      </c>
      <c r="D595" s="49">
        <v>10500</v>
      </c>
      <c r="E595" s="28">
        <v>10</v>
      </c>
      <c r="F595" s="50" t="s">
        <v>12</v>
      </c>
      <c r="G595" s="27">
        <f t="shared" si="15"/>
        <v>11550</v>
      </c>
      <c r="H595" s="130"/>
      <c r="I595" s="130"/>
      <c r="J595" s="130"/>
    </row>
    <row r="596" spans="1:10" ht="15.75" customHeight="1">
      <c r="A596" s="30">
        <v>4</v>
      </c>
      <c r="B596" s="45" t="s">
        <v>547</v>
      </c>
      <c r="C596" s="25" t="s">
        <v>38</v>
      </c>
      <c r="D596" s="49">
        <v>13300</v>
      </c>
      <c r="E596" s="28">
        <v>10</v>
      </c>
      <c r="F596" s="50" t="s">
        <v>12</v>
      </c>
      <c r="G596" s="27">
        <f t="shared" si="15"/>
        <v>14630</v>
      </c>
      <c r="H596" s="130"/>
      <c r="I596" s="130"/>
      <c r="J596" s="130"/>
    </row>
    <row r="597" spans="1:10" ht="15.75" customHeight="1">
      <c r="A597" s="30">
        <v>5</v>
      </c>
      <c r="B597" s="45" t="s">
        <v>548</v>
      </c>
      <c r="C597" s="25" t="s">
        <v>38</v>
      </c>
      <c r="D597" s="49">
        <v>15800</v>
      </c>
      <c r="E597" s="28">
        <v>10</v>
      </c>
      <c r="F597" s="50" t="s">
        <v>12</v>
      </c>
      <c r="G597" s="27">
        <f t="shared" si="15"/>
        <v>17380</v>
      </c>
      <c r="H597" s="130"/>
      <c r="I597" s="130"/>
      <c r="J597" s="130"/>
    </row>
    <row r="598" spans="1:10" ht="15.75" customHeight="1">
      <c r="A598" s="30">
        <v>6</v>
      </c>
      <c r="B598" s="45" t="s">
        <v>549</v>
      </c>
      <c r="C598" s="25" t="s">
        <v>38</v>
      </c>
      <c r="D598" s="49">
        <v>22600</v>
      </c>
      <c r="E598" s="28">
        <v>10</v>
      </c>
      <c r="F598" s="50" t="s">
        <v>12</v>
      </c>
      <c r="G598" s="27">
        <f t="shared" si="15"/>
        <v>24860</v>
      </c>
      <c r="H598" s="130"/>
      <c r="I598" s="130"/>
      <c r="J598" s="130"/>
    </row>
    <row r="599" spans="1:10">
      <c r="A599" s="30">
        <v>7</v>
      </c>
      <c r="B599" s="45" t="s">
        <v>550</v>
      </c>
      <c r="C599" s="25" t="s">
        <v>38</v>
      </c>
      <c r="D599" s="49">
        <v>32400</v>
      </c>
      <c r="E599" s="28">
        <v>10</v>
      </c>
      <c r="F599" s="50" t="s">
        <v>12</v>
      </c>
      <c r="G599" s="27">
        <f t="shared" si="15"/>
        <v>35640</v>
      </c>
      <c r="H599" s="130"/>
    </row>
    <row r="600" spans="1:10">
      <c r="A600" s="30">
        <v>8</v>
      </c>
      <c r="B600" s="45" t="s">
        <v>551</v>
      </c>
      <c r="C600" s="25" t="s">
        <v>38</v>
      </c>
      <c r="D600" s="49">
        <v>51800</v>
      </c>
      <c r="E600" s="28">
        <v>10</v>
      </c>
      <c r="F600" s="50" t="s">
        <v>12</v>
      </c>
      <c r="G600" s="27">
        <f t="shared" si="15"/>
        <v>56980</v>
      </c>
      <c r="H600" s="130"/>
    </row>
    <row r="601" spans="1:10">
      <c r="A601" s="30">
        <v>9</v>
      </c>
      <c r="B601" s="45" t="s">
        <v>552</v>
      </c>
      <c r="C601" s="25" t="s">
        <v>38</v>
      </c>
      <c r="D601" s="49">
        <v>61800</v>
      </c>
      <c r="E601" s="28">
        <v>10</v>
      </c>
      <c r="F601" s="50" t="s">
        <v>12</v>
      </c>
      <c r="G601" s="27">
        <f t="shared" si="15"/>
        <v>67980</v>
      </c>
      <c r="H601" s="130"/>
    </row>
    <row r="602" spans="1:10">
      <c r="A602" s="30">
        <v>10</v>
      </c>
      <c r="B602" s="48" t="s">
        <v>553</v>
      </c>
      <c r="C602" s="25" t="s">
        <v>38</v>
      </c>
      <c r="D602" s="49">
        <v>6400</v>
      </c>
      <c r="E602" s="28">
        <v>10</v>
      </c>
      <c r="F602" s="50" t="s">
        <v>12</v>
      </c>
      <c r="G602" s="27">
        <f t="shared" si="15"/>
        <v>7040</v>
      </c>
      <c r="H602" s="152"/>
    </row>
    <row r="603" spans="1:10">
      <c r="A603" s="30">
        <v>11</v>
      </c>
      <c r="B603" s="48" t="s">
        <v>554</v>
      </c>
      <c r="C603" s="25" t="s">
        <v>38</v>
      </c>
      <c r="D603" s="49">
        <v>9500</v>
      </c>
      <c r="E603" s="28">
        <v>10</v>
      </c>
      <c r="F603" s="50" t="s">
        <v>12</v>
      </c>
      <c r="G603" s="27">
        <f t="shared" si="15"/>
        <v>10450</v>
      </c>
      <c r="H603" s="152"/>
    </row>
    <row r="604" spans="1:10">
      <c r="A604" s="30">
        <v>12</v>
      </c>
      <c r="B604" s="48" t="s">
        <v>555</v>
      </c>
      <c r="C604" s="25" t="s">
        <v>38</v>
      </c>
      <c r="D604" s="49">
        <v>11900</v>
      </c>
      <c r="E604" s="28">
        <v>10</v>
      </c>
      <c r="F604" s="50" t="s">
        <v>12</v>
      </c>
      <c r="G604" s="27">
        <f t="shared" si="15"/>
        <v>13090</v>
      </c>
      <c r="H604" s="153"/>
    </row>
    <row r="605" spans="1:10">
      <c r="A605" s="30">
        <v>13</v>
      </c>
      <c r="B605" s="48" t="s">
        <v>556</v>
      </c>
      <c r="C605" s="25" t="s">
        <v>38</v>
      </c>
      <c r="D605" s="49">
        <v>14300</v>
      </c>
      <c r="E605" s="28">
        <v>10</v>
      </c>
      <c r="F605" s="50" t="s">
        <v>12</v>
      </c>
      <c r="G605" s="27">
        <f t="shared" si="15"/>
        <v>15730</v>
      </c>
      <c r="H605" s="152"/>
    </row>
    <row r="606" spans="1:10">
      <c r="A606" s="30">
        <v>14</v>
      </c>
      <c r="B606" s="48" t="s">
        <v>557</v>
      </c>
      <c r="C606" s="25" t="s">
        <v>38</v>
      </c>
      <c r="D606" s="49">
        <v>18100</v>
      </c>
      <c r="E606" s="28">
        <v>10</v>
      </c>
      <c r="F606" s="50" t="s">
        <v>12</v>
      </c>
      <c r="G606" s="27">
        <f t="shared" si="15"/>
        <v>19910</v>
      </c>
      <c r="H606" s="152"/>
    </row>
    <row r="607" spans="1:10">
      <c r="A607" s="30">
        <v>15</v>
      </c>
      <c r="B607" s="48" t="s">
        <v>558</v>
      </c>
      <c r="C607" s="25" t="s">
        <v>38</v>
      </c>
      <c r="D607" s="49">
        <v>23900</v>
      </c>
      <c r="E607" s="28">
        <v>10</v>
      </c>
      <c r="F607" s="50" t="s">
        <v>12</v>
      </c>
      <c r="G607" s="27">
        <f t="shared" si="15"/>
        <v>26290</v>
      </c>
      <c r="H607" s="152"/>
    </row>
    <row r="608" spans="1:10">
      <c r="A608" s="30">
        <v>16</v>
      </c>
      <c r="B608" s="48" t="s">
        <v>559</v>
      </c>
      <c r="C608" s="25" t="s">
        <v>38</v>
      </c>
      <c r="D608" s="49">
        <v>30000</v>
      </c>
      <c r="E608" s="28">
        <v>10</v>
      </c>
      <c r="F608" s="50" t="s">
        <v>12</v>
      </c>
      <c r="G608" s="27">
        <f t="shared" si="15"/>
        <v>33000</v>
      </c>
      <c r="H608" s="152"/>
    </row>
    <row r="609" spans="1:8">
      <c r="A609" s="30">
        <v>17</v>
      </c>
      <c r="B609" s="51" t="s">
        <v>560</v>
      </c>
      <c r="C609" s="25" t="s">
        <v>38</v>
      </c>
      <c r="D609" s="149">
        <v>37000</v>
      </c>
      <c r="E609" s="28">
        <v>10</v>
      </c>
      <c r="F609" s="53" t="s">
        <v>12</v>
      </c>
      <c r="G609" s="27">
        <f t="shared" si="15"/>
        <v>40700</v>
      </c>
      <c r="H609" s="130"/>
    </row>
    <row r="610" spans="1:8">
      <c r="A610" s="19"/>
      <c r="B610" s="19" t="s">
        <v>561</v>
      </c>
      <c r="C610" s="18"/>
      <c r="D610" s="35"/>
      <c r="E610" s="23"/>
      <c r="F610" s="36"/>
      <c r="G610" s="35" t="str">
        <f t="shared" si="15"/>
        <v/>
      </c>
      <c r="H610" s="130"/>
    </row>
    <row r="611" spans="1:8">
      <c r="A611" s="30">
        <v>1</v>
      </c>
      <c r="B611" s="48" t="s">
        <v>562</v>
      </c>
      <c r="C611" s="25" t="s">
        <v>38</v>
      </c>
      <c r="D611" s="49">
        <v>9700</v>
      </c>
      <c r="E611" s="28">
        <v>10</v>
      </c>
      <c r="F611" s="29" t="s">
        <v>12</v>
      </c>
      <c r="G611" s="27">
        <f t="shared" si="15"/>
        <v>10670</v>
      </c>
      <c r="H611" s="130"/>
    </row>
    <row r="612" spans="1:8">
      <c r="A612" s="30">
        <v>2</v>
      </c>
      <c r="B612" s="48" t="s">
        <v>563</v>
      </c>
      <c r="C612" s="25" t="s">
        <v>564</v>
      </c>
      <c r="D612" s="49">
        <v>17700</v>
      </c>
      <c r="E612" s="28">
        <v>10</v>
      </c>
      <c r="F612" s="50" t="s">
        <v>12</v>
      </c>
      <c r="G612" s="27">
        <f t="shared" si="15"/>
        <v>19470</v>
      </c>
      <c r="H612" s="130"/>
    </row>
    <row r="613" spans="1:8">
      <c r="A613" s="30">
        <v>3</v>
      </c>
      <c r="B613" s="48" t="s">
        <v>565</v>
      </c>
      <c r="C613" s="25" t="s">
        <v>38</v>
      </c>
      <c r="D613" s="49">
        <v>23200</v>
      </c>
      <c r="E613" s="28">
        <v>10</v>
      </c>
      <c r="F613" s="50" t="s">
        <v>12</v>
      </c>
      <c r="G613" s="27">
        <f t="shared" si="15"/>
        <v>25520</v>
      </c>
      <c r="H613" s="130"/>
    </row>
    <row r="614" spans="1:8">
      <c r="A614" s="30">
        <v>4</v>
      </c>
      <c r="B614" s="48" t="s">
        <v>566</v>
      </c>
      <c r="C614" s="25" t="s">
        <v>38</v>
      </c>
      <c r="D614" s="49">
        <v>27500</v>
      </c>
      <c r="E614" s="28">
        <v>10</v>
      </c>
      <c r="F614" s="50" t="s">
        <v>12</v>
      </c>
      <c r="G614" s="27">
        <f t="shared" si="15"/>
        <v>30250</v>
      </c>
      <c r="H614" s="130"/>
    </row>
    <row r="615" spans="1:8">
      <c r="A615" s="30">
        <v>5</v>
      </c>
      <c r="B615" s="48" t="s">
        <v>567</v>
      </c>
      <c r="C615" s="25" t="s">
        <v>38</v>
      </c>
      <c r="D615" s="49">
        <v>40400</v>
      </c>
      <c r="E615" s="28">
        <v>10</v>
      </c>
      <c r="F615" s="50" t="s">
        <v>12</v>
      </c>
      <c r="G615" s="27">
        <f t="shared" si="15"/>
        <v>44440</v>
      </c>
    </row>
    <row r="616" spans="1:8">
      <c r="A616" s="30">
        <v>6</v>
      </c>
      <c r="B616" s="48" t="s">
        <v>568</v>
      </c>
      <c r="C616" s="25" t="s">
        <v>38</v>
      </c>
      <c r="D616" s="49">
        <v>66700</v>
      </c>
      <c r="E616" s="28">
        <v>10</v>
      </c>
      <c r="F616" s="50" t="s">
        <v>12</v>
      </c>
      <c r="G616" s="27">
        <f t="shared" si="15"/>
        <v>73370</v>
      </c>
    </row>
    <row r="617" spans="1:8">
      <c r="A617" s="30">
        <v>7</v>
      </c>
      <c r="B617" s="48" t="s">
        <v>569</v>
      </c>
      <c r="C617" s="25" t="s">
        <v>38</v>
      </c>
      <c r="D617" s="49">
        <v>67500</v>
      </c>
      <c r="E617" s="28">
        <v>10</v>
      </c>
      <c r="F617" s="50" t="s">
        <v>12</v>
      </c>
      <c r="G617" s="27">
        <f t="shared" si="15"/>
        <v>74250</v>
      </c>
    </row>
    <row r="618" spans="1:8">
      <c r="A618" s="30">
        <v>8</v>
      </c>
      <c r="B618" s="48" t="s">
        <v>570</v>
      </c>
      <c r="C618" s="25" t="s">
        <v>38</v>
      </c>
      <c r="D618" s="32">
        <v>11700</v>
      </c>
      <c r="E618" s="28">
        <v>10</v>
      </c>
      <c r="F618" s="50" t="s">
        <v>12</v>
      </c>
      <c r="G618" s="27">
        <f t="shared" si="15"/>
        <v>12870</v>
      </c>
    </row>
    <row r="619" spans="1:8">
      <c r="A619" s="30">
        <v>9</v>
      </c>
      <c r="B619" s="48" t="s">
        <v>571</v>
      </c>
      <c r="C619" s="25" t="s">
        <v>38</v>
      </c>
      <c r="D619" s="32">
        <v>16600</v>
      </c>
      <c r="E619" s="28">
        <v>10</v>
      </c>
      <c r="F619" s="50" t="s">
        <v>12</v>
      </c>
      <c r="G619" s="27">
        <f t="shared" si="15"/>
        <v>18260</v>
      </c>
    </row>
    <row r="620" spans="1:8">
      <c r="A620" s="30">
        <v>10</v>
      </c>
      <c r="B620" s="48" t="s">
        <v>572</v>
      </c>
      <c r="C620" s="25" t="s">
        <v>38</v>
      </c>
      <c r="D620" s="32">
        <v>28100</v>
      </c>
      <c r="E620" s="28">
        <v>10</v>
      </c>
      <c r="F620" s="50" t="s">
        <v>12</v>
      </c>
      <c r="G620" s="27">
        <f t="shared" si="15"/>
        <v>30910</v>
      </c>
    </row>
    <row r="621" spans="1:8">
      <c r="A621" s="30">
        <v>11</v>
      </c>
      <c r="B621" s="48" t="s">
        <v>573</v>
      </c>
      <c r="C621" s="25" t="s">
        <v>38</v>
      </c>
      <c r="D621" s="49">
        <v>34700</v>
      </c>
      <c r="E621" s="28">
        <v>10</v>
      </c>
      <c r="F621" s="50" t="s">
        <v>12</v>
      </c>
      <c r="G621" s="27">
        <f t="shared" si="15"/>
        <v>38170</v>
      </c>
    </row>
    <row r="622" spans="1:8">
      <c r="A622" s="30">
        <v>12</v>
      </c>
      <c r="B622" s="48" t="s">
        <v>574</v>
      </c>
      <c r="C622" s="25" t="s">
        <v>38</v>
      </c>
      <c r="D622" s="49">
        <v>46200</v>
      </c>
      <c r="E622" s="28">
        <v>10</v>
      </c>
      <c r="F622" s="50" t="s">
        <v>12</v>
      </c>
      <c r="G622" s="27">
        <f t="shared" si="15"/>
        <v>50820</v>
      </c>
    </row>
    <row r="623" spans="1:8">
      <c r="A623" s="30">
        <v>13</v>
      </c>
      <c r="B623" s="48" t="s">
        <v>575</v>
      </c>
      <c r="C623" s="25" t="s">
        <v>38</v>
      </c>
      <c r="D623" s="49">
        <v>67100</v>
      </c>
      <c r="E623" s="28">
        <v>10</v>
      </c>
      <c r="F623" s="50" t="s">
        <v>12</v>
      </c>
      <c r="G623" s="27">
        <f t="shared" si="15"/>
        <v>73810</v>
      </c>
    </row>
    <row r="624" spans="1:8">
      <c r="A624" s="30">
        <v>14</v>
      </c>
      <c r="B624" s="48" t="s">
        <v>576</v>
      </c>
      <c r="C624" s="25" t="s">
        <v>38</v>
      </c>
      <c r="D624" s="49">
        <v>110300</v>
      </c>
      <c r="E624" s="28">
        <v>10</v>
      </c>
      <c r="F624" s="50" t="s">
        <v>12</v>
      </c>
      <c r="G624" s="27">
        <f t="shared" si="15"/>
        <v>121330</v>
      </c>
    </row>
    <row r="625" spans="1:10">
      <c r="A625" s="18"/>
      <c r="B625" s="19" t="s">
        <v>577</v>
      </c>
      <c r="C625" s="18"/>
      <c r="D625" s="35"/>
      <c r="E625" s="23"/>
      <c r="F625" s="36"/>
      <c r="G625" s="35" t="str">
        <f t="shared" si="15"/>
        <v/>
      </c>
    </row>
    <row r="626" spans="1:10">
      <c r="A626" s="30">
        <v>1</v>
      </c>
      <c r="B626" s="45" t="s">
        <v>578</v>
      </c>
      <c r="C626" s="25" t="s">
        <v>454</v>
      </c>
      <c r="D626" s="46">
        <v>138600</v>
      </c>
      <c r="E626" s="28">
        <v>10</v>
      </c>
      <c r="F626" s="29" t="s">
        <v>12</v>
      </c>
      <c r="G626" s="27">
        <f t="shared" si="15"/>
        <v>152460</v>
      </c>
    </row>
    <row r="627" spans="1:10">
      <c r="A627" s="30">
        <v>2</v>
      </c>
      <c r="B627" s="45" t="s">
        <v>579</v>
      </c>
      <c r="C627" s="25" t="s">
        <v>454</v>
      </c>
      <c r="D627" s="49">
        <v>338800</v>
      </c>
      <c r="E627" s="28">
        <v>10</v>
      </c>
      <c r="F627" s="50" t="s">
        <v>12</v>
      </c>
      <c r="G627" s="27">
        <f t="shared" si="15"/>
        <v>372680</v>
      </c>
    </row>
    <row r="628" spans="1:10">
      <c r="A628" s="30">
        <v>3</v>
      </c>
      <c r="B628" s="45" t="s">
        <v>580</v>
      </c>
      <c r="C628" s="25" t="s">
        <v>454</v>
      </c>
      <c r="D628" s="49">
        <v>367400</v>
      </c>
      <c r="E628" s="28">
        <v>10</v>
      </c>
      <c r="F628" s="50" t="s">
        <v>12</v>
      </c>
      <c r="G628" s="27">
        <f t="shared" si="15"/>
        <v>404140</v>
      </c>
    </row>
    <row r="629" spans="1:10">
      <c r="A629" s="30">
        <v>4</v>
      </c>
      <c r="B629" s="45" t="s">
        <v>581</v>
      </c>
      <c r="C629" s="25" t="s">
        <v>454</v>
      </c>
      <c r="D629" s="49">
        <v>462000</v>
      </c>
      <c r="E629" s="28">
        <v>10</v>
      </c>
      <c r="F629" s="50" t="s">
        <v>12</v>
      </c>
      <c r="G629" s="27">
        <f t="shared" si="15"/>
        <v>508200</v>
      </c>
    </row>
    <row r="630" spans="1:10">
      <c r="A630" s="30">
        <v>5</v>
      </c>
      <c r="B630" s="48" t="s">
        <v>582</v>
      </c>
      <c r="C630" s="25" t="s">
        <v>454</v>
      </c>
      <c r="D630" s="32">
        <v>22000</v>
      </c>
      <c r="E630" s="28">
        <v>10</v>
      </c>
      <c r="F630" s="50" t="s">
        <v>12</v>
      </c>
      <c r="G630" s="27">
        <f t="shared" si="15"/>
        <v>24200</v>
      </c>
    </row>
    <row r="631" spans="1:10">
      <c r="A631" s="30">
        <v>6</v>
      </c>
      <c r="B631" s="48" t="s">
        <v>583</v>
      </c>
      <c r="C631" s="25" t="s">
        <v>454</v>
      </c>
      <c r="D631" s="32">
        <v>36300</v>
      </c>
      <c r="E631" s="28">
        <v>10</v>
      </c>
      <c r="F631" s="50" t="s">
        <v>12</v>
      </c>
      <c r="G631" s="27">
        <f t="shared" si="15"/>
        <v>39930</v>
      </c>
    </row>
    <row r="632" spans="1:10">
      <c r="A632" s="30">
        <v>7</v>
      </c>
      <c r="B632" s="48" t="s">
        <v>584</v>
      </c>
      <c r="C632" s="30" t="s">
        <v>38</v>
      </c>
      <c r="D632" s="32">
        <v>6000</v>
      </c>
      <c r="E632" s="28">
        <v>10</v>
      </c>
      <c r="F632" s="50" t="s">
        <v>12</v>
      </c>
      <c r="G632" s="27">
        <f t="shared" si="15"/>
        <v>6600</v>
      </c>
    </row>
    <row r="633" spans="1:10">
      <c r="A633" s="30">
        <v>8</v>
      </c>
      <c r="B633" s="48" t="s">
        <v>585</v>
      </c>
      <c r="C633" s="30" t="s">
        <v>38</v>
      </c>
      <c r="D633" s="32">
        <v>31900</v>
      </c>
      <c r="E633" s="28">
        <v>10</v>
      </c>
      <c r="F633" s="50" t="s">
        <v>12</v>
      </c>
      <c r="G633" s="27">
        <f t="shared" si="15"/>
        <v>35090</v>
      </c>
      <c r="H633" s="130"/>
      <c r="I633" s="130"/>
      <c r="J633" s="130"/>
    </row>
    <row r="634" spans="1:10">
      <c r="A634" s="30">
        <v>9</v>
      </c>
      <c r="B634" s="48" t="s">
        <v>586</v>
      </c>
      <c r="C634" s="30" t="s">
        <v>38</v>
      </c>
      <c r="D634" s="32">
        <v>34100</v>
      </c>
      <c r="E634" s="28">
        <v>10</v>
      </c>
      <c r="F634" s="50" t="s">
        <v>12</v>
      </c>
      <c r="G634" s="27">
        <f t="shared" si="15"/>
        <v>37510</v>
      </c>
      <c r="H634" s="130"/>
      <c r="I634" s="130"/>
      <c r="J634" s="130"/>
    </row>
    <row r="635" spans="1:10">
      <c r="A635" s="30">
        <v>10</v>
      </c>
      <c r="B635" s="48" t="s">
        <v>587</v>
      </c>
      <c r="C635" s="30" t="s">
        <v>46</v>
      </c>
      <c r="D635" s="32">
        <v>237600</v>
      </c>
      <c r="E635" s="28">
        <v>10</v>
      </c>
      <c r="F635" s="50" t="s">
        <v>12</v>
      </c>
      <c r="G635" s="27">
        <f t="shared" si="15"/>
        <v>261360</v>
      </c>
      <c r="H635" s="130"/>
      <c r="I635" s="130"/>
      <c r="J635" s="130"/>
    </row>
    <row r="636" spans="1:10" ht="19.5">
      <c r="A636" s="30">
        <v>11</v>
      </c>
      <c r="B636" s="48" t="s">
        <v>588</v>
      </c>
      <c r="C636" s="30" t="s">
        <v>46</v>
      </c>
      <c r="D636" s="32">
        <v>284900</v>
      </c>
      <c r="E636" s="28">
        <v>10</v>
      </c>
      <c r="F636" s="50" t="s">
        <v>12</v>
      </c>
      <c r="G636" s="27">
        <f t="shared" si="15"/>
        <v>313390</v>
      </c>
      <c r="H636" s="8"/>
      <c r="I636" s="8"/>
      <c r="J636" s="8"/>
    </row>
    <row r="637" spans="1:10" ht="19.5">
      <c r="A637" s="30">
        <v>12</v>
      </c>
      <c r="B637" s="48" t="s">
        <v>589</v>
      </c>
      <c r="C637" s="30" t="s">
        <v>477</v>
      </c>
      <c r="D637" s="32">
        <v>39200</v>
      </c>
      <c r="E637" s="28">
        <v>10</v>
      </c>
      <c r="F637" s="34" t="s">
        <v>12</v>
      </c>
      <c r="G637" s="27">
        <f t="shared" si="15"/>
        <v>43120</v>
      </c>
      <c r="H637" s="8"/>
      <c r="I637" s="8"/>
      <c r="J637" s="8"/>
    </row>
    <row r="638" spans="1:10" s="101" customFormat="1" ht="19.5">
      <c r="A638" s="154">
        <v>13</v>
      </c>
      <c r="B638" s="155" t="s">
        <v>590</v>
      </c>
      <c r="C638" s="154" t="s">
        <v>285</v>
      </c>
      <c r="D638" s="49">
        <v>9880</v>
      </c>
      <c r="E638" s="156">
        <v>10</v>
      </c>
      <c r="F638" s="157" t="s">
        <v>12</v>
      </c>
      <c r="G638" s="46">
        <f t="shared" si="15"/>
        <v>10868</v>
      </c>
      <c r="H638" s="158"/>
      <c r="I638" s="158"/>
      <c r="J638" s="158"/>
    </row>
    <row r="639" spans="1:10" s="101" customFormat="1" ht="19.5">
      <c r="A639" s="154">
        <v>14</v>
      </c>
      <c r="B639" s="155" t="s">
        <v>591</v>
      </c>
      <c r="C639" s="154" t="s">
        <v>285</v>
      </c>
      <c r="D639" s="49">
        <v>14450</v>
      </c>
      <c r="E639" s="156">
        <v>10</v>
      </c>
      <c r="F639" s="157" t="s">
        <v>12</v>
      </c>
      <c r="G639" s="46">
        <f t="shared" si="15"/>
        <v>15895</v>
      </c>
      <c r="H639" s="158"/>
      <c r="I639" s="158"/>
      <c r="J639" s="158"/>
    </row>
    <row r="640" spans="1:10" s="101" customFormat="1" ht="19.5">
      <c r="A640" s="154">
        <v>15</v>
      </c>
      <c r="B640" s="155" t="s">
        <v>592</v>
      </c>
      <c r="C640" s="154" t="s">
        <v>285</v>
      </c>
      <c r="D640" s="49">
        <v>25070</v>
      </c>
      <c r="E640" s="156">
        <v>10</v>
      </c>
      <c r="F640" s="157" t="s">
        <v>12</v>
      </c>
      <c r="G640" s="46">
        <f t="shared" si="15"/>
        <v>27577</v>
      </c>
      <c r="H640" s="158"/>
      <c r="I640" s="158"/>
      <c r="J640" s="158"/>
    </row>
    <row r="641" spans="1:10" ht="19.5">
      <c r="A641" s="30">
        <v>16</v>
      </c>
      <c r="B641" s="51" t="s">
        <v>593</v>
      </c>
      <c r="C641" s="38" t="s">
        <v>38</v>
      </c>
      <c r="D641" s="52">
        <v>41895</v>
      </c>
      <c r="E641" s="28">
        <v>10</v>
      </c>
      <c r="F641" s="42" t="s">
        <v>12</v>
      </c>
      <c r="G641" s="27">
        <f t="shared" ref="G641:G709" si="16">IF(D641="","",D641+(D641*E641%))</f>
        <v>46084.5</v>
      </c>
      <c r="H641" s="8"/>
      <c r="I641" s="8"/>
      <c r="J641" s="8"/>
    </row>
    <row r="642" spans="1:10" ht="19.5">
      <c r="A642" s="18"/>
      <c r="B642" s="19" t="s">
        <v>594</v>
      </c>
      <c r="C642" s="18"/>
      <c r="D642" s="35"/>
      <c r="E642" s="23"/>
      <c r="F642" s="36"/>
      <c r="G642" s="35" t="str">
        <f t="shared" si="16"/>
        <v/>
      </c>
      <c r="H642" s="8"/>
      <c r="I642" s="8"/>
      <c r="J642" s="8"/>
    </row>
    <row r="643" spans="1:10" ht="16.5" customHeight="1">
      <c r="A643" s="30">
        <v>1</v>
      </c>
      <c r="B643" s="45" t="s">
        <v>595</v>
      </c>
      <c r="C643" s="25" t="s">
        <v>454</v>
      </c>
      <c r="D643" s="27">
        <v>46100</v>
      </c>
      <c r="E643" s="28">
        <v>10</v>
      </c>
      <c r="F643" s="29" t="s">
        <v>12</v>
      </c>
      <c r="G643" s="27">
        <f t="shared" si="16"/>
        <v>50710</v>
      </c>
      <c r="H643" s="8"/>
      <c r="I643" s="8"/>
      <c r="J643" s="8"/>
    </row>
    <row r="644" spans="1:10" ht="16.5" customHeight="1">
      <c r="A644" s="30">
        <v>2</v>
      </c>
      <c r="B644" s="45" t="s">
        <v>596</v>
      </c>
      <c r="C644" s="30" t="s">
        <v>454</v>
      </c>
      <c r="D644" s="49">
        <v>101430</v>
      </c>
      <c r="E644" s="28">
        <v>10</v>
      </c>
      <c r="F644" s="50" t="s">
        <v>12</v>
      </c>
      <c r="G644" s="27">
        <f t="shared" si="16"/>
        <v>111573</v>
      </c>
      <c r="H644" s="8"/>
      <c r="I644" s="8"/>
      <c r="J644" s="8"/>
    </row>
    <row r="645" spans="1:10" ht="16.5" customHeight="1">
      <c r="A645" s="30">
        <v>3</v>
      </c>
      <c r="B645" s="45" t="s">
        <v>597</v>
      </c>
      <c r="C645" s="30" t="s">
        <v>38</v>
      </c>
      <c r="D645" s="49">
        <v>7718</v>
      </c>
      <c r="E645" s="28">
        <v>10</v>
      </c>
      <c r="F645" s="50" t="s">
        <v>12</v>
      </c>
      <c r="G645" s="27">
        <f t="shared" si="16"/>
        <v>8489.7999999999993</v>
      </c>
      <c r="H645" s="8"/>
      <c r="I645" s="8"/>
      <c r="J645" s="8"/>
    </row>
    <row r="646" spans="1:10" ht="16.5" customHeight="1">
      <c r="A646" s="30">
        <v>5</v>
      </c>
      <c r="B646" s="45" t="s">
        <v>598</v>
      </c>
      <c r="C646" s="154" t="s">
        <v>285</v>
      </c>
      <c r="D646" s="49">
        <v>38890</v>
      </c>
      <c r="E646" s="28">
        <v>10</v>
      </c>
      <c r="F646" s="50" t="s">
        <v>12</v>
      </c>
      <c r="G646" s="27">
        <f t="shared" si="16"/>
        <v>42779</v>
      </c>
      <c r="H646" s="8"/>
      <c r="I646" s="8"/>
      <c r="J646" s="8"/>
    </row>
    <row r="647" spans="1:10" ht="16.5" customHeight="1">
      <c r="A647" s="30">
        <v>6</v>
      </c>
      <c r="B647" s="45" t="s">
        <v>599</v>
      </c>
      <c r="C647" s="154" t="s">
        <v>285</v>
      </c>
      <c r="D647" s="49">
        <v>60760</v>
      </c>
      <c r="E647" s="28">
        <v>10</v>
      </c>
      <c r="F647" s="50" t="s">
        <v>12</v>
      </c>
      <c r="G647" s="27">
        <f t="shared" si="16"/>
        <v>66836</v>
      </c>
      <c r="H647" s="8"/>
      <c r="I647" s="8"/>
      <c r="J647" s="8"/>
    </row>
    <row r="648" spans="1:10" ht="16.5" customHeight="1">
      <c r="A648" s="30">
        <v>7</v>
      </c>
      <c r="B648" s="45" t="s">
        <v>600</v>
      </c>
      <c r="C648" s="154" t="s">
        <v>285</v>
      </c>
      <c r="D648" s="49">
        <v>85290</v>
      </c>
      <c r="E648" s="28">
        <v>10</v>
      </c>
      <c r="F648" s="50" t="s">
        <v>12</v>
      </c>
      <c r="G648" s="27">
        <f t="shared" si="16"/>
        <v>93819</v>
      </c>
      <c r="H648" s="8"/>
      <c r="I648" s="8"/>
      <c r="J648" s="8"/>
    </row>
    <row r="649" spans="1:10" ht="16.5" customHeight="1">
      <c r="A649" s="30">
        <v>8</v>
      </c>
      <c r="B649" s="45" t="s">
        <v>601</v>
      </c>
      <c r="C649" s="154" t="s">
        <v>285</v>
      </c>
      <c r="D649" s="49">
        <v>123130</v>
      </c>
      <c r="E649" s="28">
        <v>10</v>
      </c>
      <c r="F649" s="50" t="s">
        <v>12</v>
      </c>
      <c r="G649" s="27">
        <f t="shared" si="16"/>
        <v>135443</v>
      </c>
      <c r="H649" s="8"/>
      <c r="I649" s="8"/>
      <c r="J649" s="8"/>
    </row>
    <row r="650" spans="1:10">
      <c r="A650" s="35"/>
      <c r="B650" s="20" t="s">
        <v>602</v>
      </c>
      <c r="C650" s="18"/>
      <c r="D650" s="35"/>
      <c r="E650" s="23"/>
      <c r="F650" s="36"/>
      <c r="G650" s="35" t="str">
        <f t="shared" si="16"/>
        <v/>
      </c>
      <c r="H650" s="130"/>
      <c r="I650" s="130"/>
      <c r="J650" s="130"/>
    </row>
    <row r="651" spans="1:10">
      <c r="A651" s="30">
        <v>1</v>
      </c>
      <c r="B651" s="45" t="s">
        <v>603</v>
      </c>
      <c r="C651" s="25" t="s">
        <v>38</v>
      </c>
      <c r="D651" s="27">
        <v>1200</v>
      </c>
      <c r="E651" s="28">
        <v>10</v>
      </c>
      <c r="F651" s="29" t="s">
        <v>12</v>
      </c>
      <c r="G651" s="27">
        <f t="shared" si="16"/>
        <v>1320</v>
      </c>
      <c r="H651" s="130"/>
      <c r="I651" s="130"/>
      <c r="J651" s="130"/>
    </row>
    <row r="652" spans="1:10">
      <c r="A652" s="30">
        <v>2</v>
      </c>
      <c r="B652" s="48" t="s">
        <v>604</v>
      </c>
      <c r="C652" s="25" t="s">
        <v>38</v>
      </c>
      <c r="D652" s="32">
        <v>1700</v>
      </c>
      <c r="E652" s="28">
        <v>10</v>
      </c>
      <c r="F652" s="50" t="s">
        <v>12</v>
      </c>
      <c r="G652" s="27">
        <f t="shared" si="16"/>
        <v>1870</v>
      </c>
      <c r="H652" s="130"/>
      <c r="I652" s="130"/>
      <c r="J652" s="130"/>
    </row>
    <row r="653" spans="1:10">
      <c r="A653" s="30">
        <v>3</v>
      </c>
      <c r="B653" s="48" t="s">
        <v>605</v>
      </c>
      <c r="C653" s="25" t="s">
        <v>38</v>
      </c>
      <c r="D653" s="32">
        <v>5400</v>
      </c>
      <c r="E653" s="28">
        <v>10</v>
      </c>
      <c r="F653" s="50" t="s">
        <v>12</v>
      </c>
      <c r="G653" s="27">
        <f t="shared" si="16"/>
        <v>5940</v>
      </c>
      <c r="H653" s="130"/>
      <c r="I653" s="130"/>
      <c r="J653" s="130"/>
    </row>
    <row r="654" spans="1:10">
      <c r="A654" s="30">
        <v>4</v>
      </c>
      <c r="B654" s="48" t="s">
        <v>606</v>
      </c>
      <c r="C654" s="25" t="s">
        <v>38</v>
      </c>
      <c r="D654" s="32">
        <v>9500</v>
      </c>
      <c r="E654" s="28">
        <v>10</v>
      </c>
      <c r="F654" s="50" t="s">
        <v>12</v>
      </c>
      <c r="G654" s="27">
        <f t="shared" si="16"/>
        <v>10450</v>
      </c>
    </row>
    <row r="655" spans="1:10">
      <c r="A655" s="30">
        <v>5</v>
      </c>
      <c r="B655" s="48" t="s">
        <v>607</v>
      </c>
      <c r="C655" s="30" t="s">
        <v>454</v>
      </c>
      <c r="D655" s="32">
        <v>2000</v>
      </c>
      <c r="E655" s="28">
        <v>10</v>
      </c>
      <c r="F655" s="50" t="s">
        <v>12</v>
      </c>
      <c r="G655" s="27">
        <f t="shared" si="16"/>
        <v>2200</v>
      </c>
    </row>
    <row r="656" spans="1:10">
      <c r="A656" s="30">
        <v>6</v>
      </c>
      <c r="B656" s="48" t="s">
        <v>608</v>
      </c>
      <c r="C656" s="30" t="s">
        <v>454</v>
      </c>
      <c r="D656" s="32">
        <v>3000</v>
      </c>
      <c r="E656" s="28">
        <v>10</v>
      </c>
      <c r="F656" s="50" t="s">
        <v>12</v>
      </c>
      <c r="G656" s="27">
        <f t="shared" si="16"/>
        <v>3300</v>
      </c>
    </row>
    <row r="657" spans="1:7">
      <c r="A657" s="30">
        <v>7</v>
      </c>
      <c r="B657" s="48" t="s">
        <v>609</v>
      </c>
      <c r="C657" s="30" t="s">
        <v>454</v>
      </c>
      <c r="D657" s="32">
        <v>3500</v>
      </c>
      <c r="E657" s="28">
        <v>10</v>
      </c>
      <c r="F657" s="50" t="s">
        <v>12</v>
      </c>
      <c r="G657" s="27">
        <f t="shared" si="16"/>
        <v>3850</v>
      </c>
    </row>
    <row r="658" spans="1:7">
      <c r="A658" s="30">
        <v>8</v>
      </c>
      <c r="B658" s="48" t="s">
        <v>610</v>
      </c>
      <c r="C658" s="30" t="s">
        <v>454</v>
      </c>
      <c r="D658" s="32">
        <v>5000</v>
      </c>
      <c r="E658" s="28">
        <v>10</v>
      </c>
      <c r="F658" s="50" t="s">
        <v>12</v>
      </c>
      <c r="G658" s="27">
        <f t="shared" si="16"/>
        <v>5500</v>
      </c>
    </row>
    <row r="659" spans="1:7">
      <c r="A659" s="30">
        <v>9</v>
      </c>
      <c r="B659" s="48" t="s">
        <v>611</v>
      </c>
      <c r="C659" s="30" t="s">
        <v>454</v>
      </c>
      <c r="D659" s="32">
        <v>6800</v>
      </c>
      <c r="E659" s="28">
        <v>10</v>
      </c>
      <c r="F659" s="50" t="s">
        <v>12</v>
      </c>
      <c r="G659" s="27">
        <f t="shared" si="16"/>
        <v>7480</v>
      </c>
    </row>
    <row r="660" spans="1:7">
      <c r="A660" s="30">
        <v>10</v>
      </c>
      <c r="B660" s="48" t="s">
        <v>612</v>
      </c>
      <c r="C660" s="30" t="s">
        <v>454</v>
      </c>
      <c r="D660" s="32">
        <v>8600</v>
      </c>
      <c r="E660" s="28">
        <v>10</v>
      </c>
      <c r="F660" s="50" t="s">
        <v>12</v>
      </c>
      <c r="G660" s="27">
        <f t="shared" si="16"/>
        <v>9460</v>
      </c>
    </row>
    <row r="661" spans="1:7">
      <c r="A661" s="30">
        <v>11</v>
      </c>
      <c r="B661" s="48" t="s">
        <v>613</v>
      </c>
      <c r="C661" s="30" t="s">
        <v>454</v>
      </c>
      <c r="D661" s="32">
        <v>10300</v>
      </c>
      <c r="E661" s="28">
        <v>10</v>
      </c>
      <c r="F661" s="50" t="s">
        <v>12</v>
      </c>
      <c r="G661" s="27">
        <f t="shared" si="16"/>
        <v>11330</v>
      </c>
    </row>
    <row r="662" spans="1:7">
      <c r="A662" s="30">
        <v>12</v>
      </c>
      <c r="B662" s="48" t="s">
        <v>614</v>
      </c>
      <c r="C662" s="30" t="s">
        <v>454</v>
      </c>
      <c r="D662" s="32">
        <v>12100</v>
      </c>
      <c r="E662" s="28">
        <v>10</v>
      </c>
      <c r="F662" s="50" t="s">
        <v>12</v>
      </c>
      <c r="G662" s="27">
        <f t="shared" si="16"/>
        <v>13310</v>
      </c>
    </row>
    <row r="663" spans="1:7">
      <c r="A663" s="30">
        <v>13</v>
      </c>
      <c r="B663" s="48" t="s">
        <v>615</v>
      </c>
      <c r="C663" s="30" t="s">
        <v>454</v>
      </c>
      <c r="D663" s="32">
        <v>3900</v>
      </c>
      <c r="E663" s="28">
        <v>10</v>
      </c>
      <c r="F663" s="50" t="s">
        <v>12</v>
      </c>
      <c r="G663" s="27">
        <f t="shared" si="16"/>
        <v>4290</v>
      </c>
    </row>
    <row r="664" spans="1:7">
      <c r="A664" s="30">
        <v>14</v>
      </c>
      <c r="B664" s="48" t="s">
        <v>616</v>
      </c>
      <c r="C664" s="30" t="s">
        <v>454</v>
      </c>
      <c r="D664" s="32">
        <v>5500</v>
      </c>
      <c r="E664" s="28">
        <v>10</v>
      </c>
      <c r="F664" s="34" t="s">
        <v>12</v>
      </c>
      <c r="G664" s="27">
        <f t="shared" si="16"/>
        <v>6050</v>
      </c>
    </row>
    <row r="665" spans="1:7">
      <c r="A665" s="30">
        <v>15</v>
      </c>
      <c r="B665" s="48" t="s">
        <v>617</v>
      </c>
      <c r="C665" s="30" t="s">
        <v>454</v>
      </c>
      <c r="D665" s="32">
        <v>7400</v>
      </c>
      <c r="E665" s="28">
        <v>10</v>
      </c>
      <c r="F665" s="50" t="s">
        <v>12</v>
      </c>
      <c r="G665" s="27">
        <f t="shared" si="16"/>
        <v>8140</v>
      </c>
    </row>
    <row r="666" spans="1:7">
      <c r="A666" s="30">
        <v>16</v>
      </c>
      <c r="B666" s="48" t="s">
        <v>618</v>
      </c>
      <c r="C666" s="30" t="s">
        <v>454</v>
      </c>
      <c r="D666" s="32">
        <v>9500</v>
      </c>
      <c r="E666" s="28">
        <v>10</v>
      </c>
      <c r="F666" s="50" t="s">
        <v>12</v>
      </c>
      <c r="G666" s="27">
        <f t="shared" si="16"/>
        <v>10450</v>
      </c>
    </row>
    <row r="667" spans="1:7">
      <c r="A667" s="30">
        <v>17</v>
      </c>
      <c r="B667" s="48" t="s">
        <v>619</v>
      </c>
      <c r="C667" s="30" t="s">
        <v>454</v>
      </c>
      <c r="D667" s="32">
        <v>11400</v>
      </c>
      <c r="E667" s="28">
        <v>10</v>
      </c>
      <c r="F667" s="50" t="s">
        <v>12</v>
      </c>
      <c r="G667" s="27">
        <f t="shared" si="16"/>
        <v>12540</v>
      </c>
    </row>
    <row r="668" spans="1:7">
      <c r="A668" s="30">
        <v>18</v>
      </c>
      <c r="B668" s="48" t="s">
        <v>620</v>
      </c>
      <c r="C668" s="30" t="s">
        <v>454</v>
      </c>
      <c r="D668" s="32">
        <v>13600</v>
      </c>
      <c r="E668" s="28">
        <v>10</v>
      </c>
      <c r="F668" s="50" t="s">
        <v>12</v>
      </c>
      <c r="G668" s="27">
        <f t="shared" si="16"/>
        <v>14960</v>
      </c>
    </row>
    <row r="669" spans="1:7">
      <c r="A669" s="30">
        <v>19</v>
      </c>
      <c r="B669" s="48" t="s">
        <v>621</v>
      </c>
      <c r="C669" s="30" t="s">
        <v>454</v>
      </c>
      <c r="D669" s="32">
        <v>19500</v>
      </c>
      <c r="E669" s="28">
        <v>10</v>
      </c>
      <c r="F669" s="50" t="s">
        <v>12</v>
      </c>
      <c r="G669" s="27">
        <f t="shared" si="16"/>
        <v>21450</v>
      </c>
    </row>
    <row r="670" spans="1:7">
      <c r="A670" s="30">
        <v>20</v>
      </c>
      <c r="B670" s="48" t="s">
        <v>622</v>
      </c>
      <c r="C670" s="30" t="s">
        <v>454</v>
      </c>
      <c r="D670" s="32">
        <v>4100</v>
      </c>
      <c r="E670" s="28">
        <v>10</v>
      </c>
      <c r="F670" s="50" t="s">
        <v>12</v>
      </c>
      <c r="G670" s="27">
        <f t="shared" si="16"/>
        <v>4510</v>
      </c>
    </row>
    <row r="671" spans="1:7">
      <c r="A671" s="30">
        <v>21</v>
      </c>
      <c r="B671" s="48" t="s">
        <v>623</v>
      </c>
      <c r="C671" s="30" t="s">
        <v>454</v>
      </c>
      <c r="D671" s="32">
        <v>5100</v>
      </c>
      <c r="E671" s="28">
        <v>10</v>
      </c>
      <c r="F671" s="50" t="s">
        <v>12</v>
      </c>
      <c r="G671" s="27">
        <f t="shared" si="16"/>
        <v>5610</v>
      </c>
    </row>
    <row r="672" spans="1:7">
      <c r="A672" s="30">
        <v>22</v>
      </c>
      <c r="B672" s="48" t="s">
        <v>624</v>
      </c>
      <c r="C672" s="30" t="s">
        <v>454</v>
      </c>
      <c r="D672" s="32">
        <v>7000</v>
      </c>
      <c r="E672" s="28">
        <v>10</v>
      </c>
      <c r="F672" s="50" t="s">
        <v>12</v>
      </c>
      <c r="G672" s="27">
        <f t="shared" si="16"/>
        <v>7700</v>
      </c>
    </row>
    <row r="673" spans="1:7">
      <c r="A673" s="30">
        <v>23</v>
      </c>
      <c r="B673" s="48" t="s">
        <v>625</v>
      </c>
      <c r="C673" s="30" t="s">
        <v>454</v>
      </c>
      <c r="D673" s="32">
        <v>9300</v>
      </c>
      <c r="E673" s="28">
        <v>10</v>
      </c>
      <c r="F673" s="50" t="s">
        <v>12</v>
      </c>
      <c r="G673" s="27">
        <f t="shared" si="16"/>
        <v>10230</v>
      </c>
    </row>
    <row r="674" spans="1:7">
      <c r="A674" s="30">
        <v>24</v>
      </c>
      <c r="B674" s="48" t="s">
        <v>626</v>
      </c>
      <c r="C674" s="30" t="s">
        <v>454</v>
      </c>
      <c r="D674" s="32">
        <v>11800</v>
      </c>
      <c r="E674" s="28">
        <v>10</v>
      </c>
      <c r="F674" s="50" t="s">
        <v>12</v>
      </c>
      <c r="G674" s="27">
        <f t="shared" si="16"/>
        <v>12980</v>
      </c>
    </row>
    <row r="675" spans="1:7">
      <c r="A675" s="30">
        <v>25</v>
      </c>
      <c r="B675" s="48" t="s">
        <v>627</v>
      </c>
      <c r="C675" s="30" t="s">
        <v>454</v>
      </c>
      <c r="D675" s="32">
        <v>14700</v>
      </c>
      <c r="E675" s="28">
        <v>10</v>
      </c>
      <c r="F675" s="50" t="s">
        <v>12</v>
      </c>
      <c r="G675" s="27">
        <f t="shared" si="16"/>
        <v>16170</v>
      </c>
    </row>
    <row r="676" spans="1:7">
      <c r="A676" s="30">
        <v>26</v>
      </c>
      <c r="B676" s="48" t="s">
        <v>628</v>
      </c>
      <c r="C676" s="30" t="s">
        <v>454</v>
      </c>
      <c r="D676" s="32">
        <v>16000</v>
      </c>
      <c r="E676" s="28">
        <v>10</v>
      </c>
      <c r="F676" s="50" t="s">
        <v>12</v>
      </c>
      <c r="G676" s="27">
        <f t="shared" si="16"/>
        <v>17600</v>
      </c>
    </row>
    <row r="677" spans="1:7">
      <c r="A677" s="30">
        <v>27</v>
      </c>
      <c r="B677" s="48" t="s">
        <v>629</v>
      </c>
      <c r="C677" s="30" t="s">
        <v>454</v>
      </c>
      <c r="D677" s="32">
        <v>26600</v>
      </c>
      <c r="E677" s="28">
        <v>10</v>
      </c>
      <c r="F677" s="50" t="s">
        <v>12</v>
      </c>
      <c r="G677" s="27">
        <f t="shared" si="16"/>
        <v>29260</v>
      </c>
    </row>
    <row r="678" spans="1:7">
      <c r="A678" s="30">
        <v>28</v>
      </c>
      <c r="B678" s="48" t="s">
        <v>630</v>
      </c>
      <c r="C678" s="30" t="s">
        <v>454</v>
      </c>
      <c r="D678" s="32">
        <v>25500</v>
      </c>
      <c r="E678" s="28">
        <v>10</v>
      </c>
      <c r="F678" s="50" t="s">
        <v>12</v>
      </c>
      <c r="G678" s="27">
        <f t="shared" si="16"/>
        <v>28050</v>
      </c>
    </row>
    <row r="679" spans="1:7">
      <c r="A679" s="30">
        <v>29</v>
      </c>
      <c r="B679" s="48" t="s">
        <v>631</v>
      </c>
      <c r="C679" s="30" t="s">
        <v>454</v>
      </c>
      <c r="D679" s="32">
        <v>28300</v>
      </c>
      <c r="E679" s="28">
        <v>10</v>
      </c>
      <c r="F679" s="34" t="s">
        <v>12</v>
      </c>
      <c r="G679" s="27">
        <f t="shared" si="16"/>
        <v>31130</v>
      </c>
    </row>
    <row r="680" spans="1:7">
      <c r="A680" s="30">
        <v>30</v>
      </c>
      <c r="B680" s="48" t="s">
        <v>632</v>
      </c>
      <c r="C680" s="30" t="s">
        <v>454</v>
      </c>
      <c r="D680" s="32">
        <v>9000</v>
      </c>
      <c r="E680" s="28">
        <v>10</v>
      </c>
      <c r="F680" s="50" t="s">
        <v>12</v>
      </c>
      <c r="G680" s="27">
        <f t="shared" si="16"/>
        <v>9900</v>
      </c>
    </row>
    <row r="681" spans="1:7">
      <c r="A681" s="30">
        <v>31</v>
      </c>
      <c r="B681" s="48" t="s">
        <v>633</v>
      </c>
      <c r="C681" s="30" t="s">
        <v>454</v>
      </c>
      <c r="D681" s="32">
        <v>13000</v>
      </c>
      <c r="E681" s="28">
        <v>10</v>
      </c>
      <c r="F681" s="50" t="s">
        <v>12</v>
      </c>
      <c r="G681" s="27">
        <f t="shared" si="16"/>
        <v>14300</v>
      </c>
    </row>
    <row r="682" spans="1:7">
      <c r="A682" s="30">
        <v>32</v>
      </c>
      <c r="B682" s="48" t="s">
        <v>634</v>
      </c>
      <c r="C682" s="30" t="s">
        <v>454</v>
      </c>
      <c r="D682" s="32">
        <v>15200</v>
      </c>
      <c r="E682" s="28">
        <v>10</v>
      </c>
      <c r="F682" s="50" t="s">
        <v>12</v>
      </c>
      <c r="G682" s="27">
        <f t="shared" si="16"/>
        <v>16720</v>
      </c>
    </row>
    <row r="683" spans="1:7">
      <c r="A683" s="30">
        <v>33</v>
      </c>
      <c r="B683" s="48" t="s">
        <v>635</v>
      </c>
      <c r="C683" s="30" t="s">
        <v>454</v>
      </c>
      <c r="D683" s="32">
        <v>17200</v>
      </c>
      <c r="E683" s="28">
        <v>10</v>
      </c>
      <c r="F683" s="50" t="s">
        <v>12</v>
      </c>
      <c r="G683" s="27">
        <f t="shared" si="16"/>
        <v>18920</v>
      </c>
    </row>
    <row r="684" spans="1:7">
      <c r="A684" s="30">
        <v>34</v>
      </c>
      <c r="B684" s="48" t="s">
        <v>636</v>
      </c>
      <c r="C684" s="30" t="s">
        <v>454</v>
      </c>
      <c r="D684" s="32">
        <v>19200</v>
      </c>
      <c r="E684" s="28">
        <v>10</v>
      </c>
      <c r="F684" s="50" t="s">
        <v>12</v>
      </c>
      <c r="G684" s="27">
        <f t="shared" si="16"/>
        <v>21120</v>
      </c>
    </row>
    <row r="685" spans="1:7">
      <c r="A685" s="30">
        <v>35</v>
      </c>
      <c r="B685" s="48" t="s">
        <v>637</v>
      </c>
      <c r="C685" s="30" t="s">
        <v>454</v>
      </c>
      <c r="D685" s="32">
        <v>21300</v>
      </c>
      <c r="E685" s="28">
        <v>10</v>
      </c>
      <c r="F685" s="50" t="s">
        <v>12</v>
      </c>
      <c r="G685" s="27">
        <f t="shared" si="16"/>
        <v>23430</v>
      </c>
    </row>
    <row r="686" spans="1:7">
      <c r="A686" s="30">
        <v>36</v>
      </c>
      <c r="B686" s="48" t="s">
        <v>638</v>
      </c>
      <c r="C686" s="30" t="s">
        <v>454</v>
      </c>
      <c r="D686" s="32">
        <v>29800</v>
      </c>
      <c r="E686" s="28">
        <v>10</v>
      </c>
      <c r="F686" s="50" t="s">
        <v>12</v>
      </c>
      <c r="G686" s="27">
        <f t="shared" si="16"/>
        <v>32780</v>
      </c>
    </row>
    <row r="687" spans="1:7">
      <c r="A687" s="30">
        <v>37</v>
      </c>
      <c r="B687" s="48" t="s">
        <v>639</v>
      </c>
      <c r="C687" s="30" t="s">
        <v>454</v>
      </c>
      <c r="D687" s="32">
        <v>48400</v>
      </c>
      <c r="E687" s="28">
        <v>10</v>
      </c>
      <c r="F687" s="50" t="s">
        <v>12</v>
      </c>
      <c r="G687" s="27">
        <f t="shared" si="16"/>
        <v>53240</v>
      </c>
    </row>
    <row r="688" spans="1:7">
      <c r="A688" s="30">
        <v>38</v>
      </c>
      <c r="B688" s="48" t="s">
        <v>640</v>
      </c>
      <c r="C688" s="30" t="s">
        <v>454</v>
      </c>
      <c r="D688" s="32">
        <v>52500</v>
      </c>
      <c r="E688" s="28">
        <v>10</v>
      </c>
      <c r="F688" s="50" t="s">
        <v>12</v>
      </c>
      <c r="G688" s="27">
        <f t="shared" si="16"/>
        <v>57750</v>
      </c>
    </row>
    <row r="689" spans="1:7">
      <c r="A689" s="30">
        <v>39</v>
      </c>
      <c r="B689" s="48" t="s">
        <v>641</v>
      </c>
      <c r="C689" s="30" t="s">
        <v>454</v>
      </c>
      <c r="D689" s="32">
        <v>56600</v>
      </c>
      <c r="E689" s="28">
        <v>10</v>
      </c>
      <c r="F689" s="50" t="s">
        <v>12</v>
      </c>
      <c r="G689" s="27">
        <f t="shared" si="16"/>
        <v>62260</v>
      </c>
    </row>
    <row r="690" spans="1:7">
      <c r="A690" s="30">
        <v>40</v>
      </c>
      <c r="B690" s="48" t="s">
        <v>642</v>
      </c>
      <c r="C690" s="30" t="s">
        <v>454</v>
      </c>
      <c r="D690" s="32">
        <v>68500</v>
      </c>
      <c r="E690" s="28">
        <v>10</v>
      </c>
      <c r="F690" s="50" t="s">
        <v>12</v>
      </c>
      <c r="G690" s="27">
        <f t="shared" si="16"/>
        <v>75350</v>
      </c>
    </row>
    <row r="691" spans="1:7">
      <c r="A691" s="30">
        <v>41</v>
      </c>
      <c r="B691" s="48" t="s">
        <v>643</v>
      </c>
      <c r="C691" s="30" t="s">
        <v>454</v>
      </c>
      <c r="D691" s="32">
        <v>72500</v>
      </c>
      <c r="E691" s="28">
        <v>10</v>
      </c>
      <c r="F691" s="50" t="s">
        <v>12</v>
      </c>
      <c r="G691" s="27">
        <f t="shared" si="16"/>
        <v>79750</v>
      </c>
    </row>
    <row r="692" spans="1:7">
      <c r="A692" s="30">
        <v>42</v>
      </c>
      <c r="B692" s="48" t="s">
        <v>644</v>
      </c>
      <c r="C692" s="30" t="s">
        <v>454</v>
      </c>
      <c r="D692" s="32">
        <v>84400</v>
      </c>
      <c r="E692" s="28">
        <v>10</v>
      </c>
      <c r="F692" s="50" t="s">
        <v>12</v>
      </c>
      <c r="G692" s="27">
        <f t="shared" si="16"/>
        <v>92840</v>
      </c>
    </row>
    <row r="693" spans="1:7">
      <c r="A693" s="18"/>
      <c r="B693" s="19" t="s">
        <v>645</v>
      </c>
      <c r="C693" s="18"/>
      <c r="D693" s="18"/>
      <c r="E693" s="23"/>
      <c r="F693" s="36"/>
      <c r="G693" s="18" t="str">
        <f t="shared" si="16"/>
        <v/>
      </c>
    </row>
    <row r="694" spans="1:7">
      <c r="A694" s="154">
        <v>1</v>
      </c>
      <c r="B694" s="159" t="s">
        <v>646</v>
      </c>
      <c r="C694" s="160" t="s">
        <v>191</v>
      </c>
      <c r="D694" s="46">
        <v>38000</v>
      </c>
      <c r="E694" s="28">
        <v>10</v>
      </c>
      <c r="F694" s="29" t="s">
        <v>12</v>
      </c>
      <c r="G694" s="27">
        <f>IF(D694="","",D694+(D694*E694%))</f>
        <v>41800</v>
      </c>
    </row>
    <row r="695" spans="1:7">
      <c r="A695" s="154">
        <v>2</v>
      </c>
      <c r="B695" s="159" t="s">
        <v>647</v>
      </c>
      <c r="C695" s="160" t="s">
        <v>191</v>
      </c>
      <c r="D695" s="49">
        <v>38500</v>
      </c>
      <c r="E695" s="28">
        <v>10</v>
      </c>
      <c r="F695" s="50" t="s">
        <v>12</v>
      </c>
      <c r="G695" s="27">
        <f t="shared" ref="G695:G701" si="17">IF(D695="","",D695+(D695*E695%))</f>
        <v>42350</v>
      </c>
    </row>
    <row r="696" spans="1:7">
      <c r="A696" s="154">
        <v>3</v>
      </c>
      <c r="B696" s="159" t="s">
        <v>648</v>
      </c>
      <c r="C696" s="160" t="s">
        <v>191</v>
      </c>
      <c r="D696" s="49">
        <v>42000</v>
      </c>
      <c r="E696" s="28">
        <v>10</v>
      </c>
      <c r="F696" s="50" t="s">
        <v>12</v>
      </c>
      <c r="G696" s="27">
        <f t="shared" si="17"/>
        <v>46200</v>
      </c>
    </row>
    <row r="697" spans="1:7">
      <c r="A697" s="154">
        <v>4</v>
      </c>
      <c r="B697" s="159" t="s">
        <v>649</v>
      </c>
      <c r="C697" s="160" t="s">
        <v>191</v>
      </c>
      <c r="D697" s="49">
        <v>45000</v>
      </c>
      <c r="E697" s="28">
        <v>10</v>
      </c>
      <c r="F697" s="50" t="s">
        <v>12</v>
      </c>
      <c r="G697" s="27">
        <f t="shared" si="17"/>
        <v>49500</v>
      </c>
    </row>
    <row r="698" spans="1:7">
      <c r="A698" s="154">
        <v>5</v>
      </c>
      <c r="B698" s="159" t="s">
        <v>650</v>
      </c>
      <c r="C698" s="160" t="s">
        <v>191</v>
      </c>
      <c r="D698" s="49">
        <v>51000</v>
      </c>
      <c r="E698" s="28">
        <v>10</v>
      </c>
      <c r="F698" s="50" t="s">
        <v>12</v>
      </c>
      <c r="G698" s="27">
        <f t="shared" si="17"/>
        <v>56100</v>
      </c>
    </row>
    <row r="699" spans="1:7">
      <c r="A699" s="154">
        <v>6</v>
      </c>
      <c r="B699" s="159" t="s">
        <v>651</v>
      </c>
      <c r="C699" s="160" t="s">
        <v>191</v>
      </c>
      <c r="D699" s="49">
        <v>205000</v>
      </c>
      <c r="E699" s="28">
        <v>10</v>
      </c>
      <c r="F699" s="50" t="s">
        <v>12</v>
      </c>
      <c r="G699" s="27">
        <f t="shared" si="17"/>
        <v>225500</v>
      </c>
    </row>
    <row r="700" spans="1:7">
      <c r="A700" s="154">
        <v>7</v>
      </c>
      <c r="B700" s="159" t="s">
        <v>652</v>
      </c>
      <c r="C700" s="160" t="s">
        <v>191</v>
      </c>
      <c r="D700" s="49">
        <v>225000</v>
      </c>
      <c r="E700" s="28">
        <v>10</v>
      </c>
      <c r="F700" s="50" t="s">
        <v>12</v>
      </c>
      <c r="G700" s="27">
        <f t="shared" si="17"/>
        <v>247500</v>
      </c>
    </row>
    <row r="701" spans="1:7">
      <c r="A701" s="154">
        <v>8</v>
      </c>
      <c r="B701" s="159" t="s">
        <v>653</v>
      </c>
      <c r="C701" s="160" t="s">
        <v>191</v>
      </c>
      <c r="D701" s="149">
        <v>272000</v>
      </c>
      <c r="E701" s="28">
        <v>10</v>
      </c>
      <c r="F701" s="53" t="s">
        <v>12</v>
      </c>
      <c r="G701" s="27">
        <f t="shared" si="17"/>
        <v>299200</v>
      </c>
    </row>
    <row r="702" spans="1:7">
      <c r="A702" s="30">
        <v>1</v>
      </c>
      <c r="B702" s="45" t="s">
        <v>654</v>
      </c>
      <c r="C702" s="25" t="s">
        <v>46</v>
      </c>
      <c r="D702" s="27">
        <v>25700</v>
      </c>
      <c r="E702" s="28">
        <v>10</v>
      </c>
      <c r="F702" s="29" t="s">
        <v>12</v>
      </c>
      <c r="G702" s="27">
        <f>IF(D702="","",D702+(D702*E702%))</f>
        <v>28270</v>
      </c>
    </row>
    <row r="703" spans="1:7">
      <c r="A703" s="30">
        <v>2</v>
      </c>
      <c r="B703" s="45" t="s">
        <v>655</v>
      </c>
      <c r="C703" s="25" t="s">
        <v>46</v>
      </c>
      <c r="D703" s="32">
        <v>28400</v>
      </c>
      <c r="E703" s="28">
        <v>10</v>
      </c>
      <c r="F703" s="50" t="s">
        <v>12</v>
      </c>
      <c r="G703" s="27">
        <f t="shared" si="16"/>
        <v>31240</v>
      </c>
    </row>
    <row r="704" spans="1:7">
      <c r="A704" s="30">
        <v>3</v>
      </c>
      <c r="B704" s="45" t="s">
        <v>656</v>
      </c>
      <c r="C704" s="25" t="s">
        <v>46</v>
      </c>
      <c r="D704" s="32">
        <v>28400</v>
      </c>
      <c r="E704" s="28">
        <v>10</v>
      </c>
      <c r="F704" s="50" t="s">
        <v>12</v>
      </c>
      <c r="G704" s="27">
        <f t="shared" si="16"/>
        <v>31240</v>
      </c>
    </row>
    <row r="705" spans="1:9">
      <c r="A705" s="30">
        <v>4</v>
      </c>
      <c r="B705" s="45" t="s">
        <v>657</v>
      </c>
      <c r="C705" s="25" t="s">
        <v>46</v>
      </c>
      <c r="D705" s="32">
        <v>28400</v>
      </c>
      <c r="E705" s="28">
        <v>10</v>
      </c>
      <c r="F705" s="50" t="s">
        <v>12</v>
      </c>
      <c r="G705" s="27">
        <f t="shared" si="16"/>
        <v>31240</v>
      </c>
    </row>
    <row r="706" spans="1:9">
      <c r="A706" s="30">
        <v>5</v>
      </c>
      <c r="B706" s="45" t="s">
        <v>658</v>
      </c>
      <c r="C706" s="25" t="s">
        <v>46</v>
      </c>
      <c r="D706" s="32">
        <v>30900</v>
      </c>
      <c r="E706" s="28">
        <v>10</v>
      </c>
      <c r="F706" s="50" t="s">
        <v>12</v>
      </c>
      <c r="G706" s="27">
        <f t="shared" si="16"/>
        <v>33990</v>
      </c>
    </row>
    <row r="707" spans="1:9">
      <c r="A707" s="30">
        <v>6</v>
      </c>
      <c r="B707" s="45" t="s">
        <v>659</v>
      </c>
      <c r="C707" s="25" t="s">
        <v>46</v>
      </c>
      <c r="D707" s="32">
        <v>167700</v>
      </c>
      <c r="E707" s="28">
        <v>10</v>
      </c>
      <c r="F707" s="50" t="s">
        <v>12</v>
      </c>
      <c r="G707" s="27">
        <f t="shared" si="16"/>
        <v>184470</v>
      </c>
    </row>
    <row r="708" spans="1:9">
      <c r="A708" s="30">
        <v>7</v>
      </c>
      <c r="B708" s="45" t="s">
        <v>660</v>
      </c>
      <c r="C708" s="25" t="s">
        <v>46</v>
      </c>
      <c r="D708" s="32">
        <v>179900</v>
      </c>
      <c r="E708" s="28">
        <v>10</v>
      </c>
      <c r="F708" s="50" t="s">
        <v>12</v>
      </c>
      <c r="G708" s="27">
        <f t="shared" si="16"/>
        <v>197890</v>
      </c>
    </row>
    <row r="709" spans="1:9">
      <c r="A709" s="30">
        <v>8</v>
      </c>
      <c r="B709" s="45" t="s">
        <v>661</v>
      </c>
      <c r="C709" s="25" t="s">
        <v>46</v>
      </c>
      <c r="D709" s="52">
        <v>131500</v>
      </c>
      <c r="E709" s="28">
        <v>10</v>
      </c>
      <c r="F709" s="53" t="s">
        <v>12</v>
      </c>
      <c r="G709" s="27">
        <f t="shared" si="16"/>
        <v>144650</v>
      </c>
    </row>
    <row r="710" spans="1:9">
      <c r="A710" s="18"/>
      <c r="B710" s="19" t="s">
        <v>662</v>
      </c>
      <c r="C710" s="18"/>
      <c r="D710" s="18"/>
      <c r="E710" s="23"/>
      <c r="F710" s="36"/>
      <c r="G710" s="18" t="str">
        <f t="shared" ref="G710:G728" si="18">IF(D710="","",D710+(D710*E710%))</f>
        <v/>
      </c>
      <c r="H710" s="130"/>
      <c r="I710" s="130" t="s">
        <v>663</v>
      </c>
    </row>
    <row r="711" spans="1:9">
      <c r="A711" s="30">
        <v>1</v>
      </c>
      <c r="B711" s="45" t="s">
        <v>664</v>
      </c>
      <c r="C711" s="25" t="s">
        <v>665</v>
      </c>
      <c r="D711" s="32">
        <v>12800</v>
      </c>
      <c r="E711" s="28">
        <v>10</v>
      </c>
      <c r="F711" s="50" t="s">
        <v>12</v>
      </c>
      <c r="G711" s="27">
        <f t="shared" si="18"/>
        <v>14080</v>
      </c>
      <c r="H711" s="130"/>
      <c r="I711" s="130"/>
    </row>
    <row r="712" spans="1:9">
      <c r="A712" s="30">
        <v>2</v>
      </c>
      <c r="B712" s="45" t="s">
        <v>666</v>
      </c>
      <c r="C712" s="25" t="s">
        <v>665</v>
      </c>
      <c r="D712" s="32">
        <v>14900</v>
      </c>
      <c r="E712" s="28">
        <v>10</v>
      </c>
      <c r="F712" s="50" t="s">
        <v>12</v>
      </c>
      <c r="G712" s="27">
        <f t="shared" si="18"/>
        <v>16390</v>
      </c>
      <c r="H712" s="130"/>
      <c r="I712" s="130"/>
    </row>
    <row r="713" spans="1:9">
      <c r="A713" s="30">
        <v>3</v>
      </c>
      <c r="B713" s="45" t="s">
        <v>667</v>
      </c>
      <c r="C713" s="25" t="s">
        <v>665</v>
      </c>
      <c r="D713" s="32">
        <v>21400</v>
      </c>
      <c r="E713" s="28">
        <v>10</v>
      </c>
      <c r="F713" s="50" t="s">
        <v>12</v>
      </c>
      <c r="G713" s="27">
        <f t="shared" si="18"/>
        <v>23540</v>
      </c>
      <c r="H713" s="130"/>
      <c r="I713" s="130"/>
    </row>
    <row r="714" spans="1:9">
      <c r="A714" s="30">
        <v>4</v>
      </c>
      <c r="B714" s="45" t="s">
        <v>668</v>
      </c>
      <c r="C714" s="25" t="s">
        <v>665</v>
      </c>
      <c r="D714" s="32">
        <v>29300</v>
      </c>
      <c r="E714" s="28">
        <v>10</v>
      </c>
      <c r="F714" s="50" t="s">
        <v>12</v>
      </c>
      <c r="G714" s="27">
        <f t="shared" si="18"/>
        <v>32230</v>
      </c>
      <c r="H714" s="130"/>
      <c r="I714" s="130"/>
    </row>
    <row r="715" spans="1:9">
      <c r="A715" s="30">
        <v>5</v>
      </c>
      <c r="B715" s="45" t="s">
        <v>669</v>
      </c>
      <c r="C715" s="25" t="s">
        <v>665</v>
      </c>
      <c r="D715" s="32">
        <v>42500</v>
      </c>
      <c r="E715" s="28">
        <v>10</v>
      </c>
      <c r="F715" s="50" t="s">
        <v>12</v>
      </c>
      <c r="G715" s="27">
        <f t="shared" si="18"/>
        <v>46750</v>
      </c>
      <c r="H715" s="130"/>
      <c r="I715" s="130"/>
    </row>
    <row r="716" spans="1:9">
      <c r="A716" s="30">
        <v>6</v>
      </c>
      <c r="B716" s="45" t="s">
        <v>670</v>
      </c>
      <c r="C716" s="25" t="s">
        <v>665</v>
      </c>
      <c r="D716" s="32">
        <v>55300</v>
      </c>
      <c r="E716" s="28">
        <v>10</v>
      </c>
      <c r="F716" s="50" t="s">
        <v>12</v>
      </c>
      <c r="G716" s="27">
        <f t="shared" si="18"/>
        <v>60830</v>
      </c>
      <c r="H716" s="130"/>
      <c r="I716" s="130"/>
    </row>
    <row r="717" spans="1:9">
      <c r="A717" s="30">
        <v>7</v>
      </c>
      <c r="B717" s="45" t="s">
        <v>671</v>
      </c>
      <c r="C717" s="25" t="s">
        <v>665</v>
      </c>
      <c r="D717" s="32">
        <v>78100</v>
      </c>
      <c r="E717" s="28">
        <v>10</v>
      </c>
      <c r="F717" s="50" t="s">
        <v>12</v>
      </c>
      <c r="G717" s="27">
        <f t="shared" si="18"/>
        <v>85910</v>
      </c>
      <c r="H717" s="130"/>
      <c r="I717" s="130"/>
    </row>
    <row r="718" spans="1:9">
      <c r="A718" s="30">
        <v>8</v>
      </c>
      <c r="B718" s="45" t="s">
        <v>672</v>
      </c>
      <c r="C718" s="25" t="s">
        <v>665</v>
      </c>
      <c r="D718" s="32">
        <v>121400</v>
      </c>
      <c r="E718" s="28">
        <v>10</v>
      </c>
      <c r="F718" s="50" t="s">
        <v>12</v>
      </c>
      <c r="G718" s="27">
        <f t="shared" si="18"/>
        <v>133540</v>
      </c>
      <c r="H718" s="130"/>
      <c r="I718" s="130"/>
    </row>
    <row r="719" spans="1:9">
      <c r="A719" s="30">
        <v>9</v>
      </c>
      <c r="B719" s="45" t="s">
        <v>673</v>
      </c>
      <c r="C719" s="25" t="s">
        <v>665</v>
      </c>
      <c r="D719" s="32">
        <v>165800</v>
      </c>
      <c r="E719" s="28">
        <v>10</v>
      </c>
      <c r="F719" s="50" t="s">
        <v>12</v>
      </c>
      <c r="G719" s="27">
        <f t="shared" si="18"/>
        <v>182380</v>
      </c>
      <c r="H719" s="130"/>
      <c r="I719" s="130"/>
    </row>
    <row r="720" spans="1:9">
      <c r="A720" s="30">
        <v>10</v>
      </c>
      <c r="B720" s="45" t="s">
        <v>674</v>
      </c>
      <c r="C720" s="25" t="s">
        <v>665</v>
      </c>
      <c r="D720" s="32">
        <v>247200</v>
      </c>
      <c r="E720" s="28">
        <v>10</v>
      </c>
      <c r="F720" s="50" t="s">
        <v>12</v>
      </c>
      <c r="G720" s="27">
        <f t="shared" si="18"/>
        <v>271920</v>
      </c>
      <c r="H720" s="130"/>
      <c r="I720" s="130"/>
    </row>
    <row r="721" spans="1:10">
      <c r="A721" s="30">
        <v>11</v>
      </c>
      <c r="B721" s="45" t="s">
        <v>675</v>
      </c>
      <c r="C721" s="25" t="s">
        <v>665</v>
      </c>
      <c r="D721" s="32">
        <v>295500</v>
      </c>
      <c r="E721" s="28">
        <v>10</v>
      </c>
      <c r="F721" s="50" t="s">
        <v>12</v>
      </c>
      <c r="G721" s="27">
        <f t="shared" si="18"/>
        <v>325050</v>
      </c>
      <c r="H721" s="130"/>
      <c r="I721" s="130"/>
    </row>
    <row r="722" spans="1:10">
      <c r="A722" s="18"/>
      <c r="B722" s="19" t="s">
        <v>676</v>
      </c>
      <c r="C722" s="18"/>
      <c r="D722" s="18"/>
      <c r="E722" s="23"/>
      <c r="F722" s="36"/>
      <c r="G722" s="18" t="str">
        <f t="shared" si="18"/>
        <v/>
      </c>
      <c r="H722" s="130"/>
      <c r="I722" s="130"/>
    </row>
    <row r="723" spans="1:10">
      <c r="A723" s="104">
        <v>1</v>
      </c>
      <c r="B723" s="150" t="s">
        <v>677</v>
      </c>
      <c r="C723" s="104" t="s">
        <v>38</v>
      </c>
      <c r="D723" s="113">
        <v>770000</v>
      </c>
      <c r="E723" s="121">
        <v>10</v>
      </c>
      <c r="F723" s="122" t="s">
        <v>12</v>
      </c>
      <c r="G723" s="27">
        <f t="shared" si="18"/>
        <v>847000</v>
      </c>
      <c r="H723" s="130"/>
      <c r="I723" s="130"/>
    </row>
    <row r="724" spans="1:10">
      <c r="A724" s="30">
        <v>2</v>
      </c>
      <c r="B724" s="48" t="s">
        <v>678</v>
      </c>
      <c r="C724" s="30" t="s">
        <v>38</v>
      </c>
      <c r="D724" s="32">
        <v>66000</v>
      </c>
      <c r="E724" s="33">
        <v>10</v>
      </c>
      <c r="F724" s="50" t="s">
        <v>12</v>
      </c>
      <c r="G724" s="27">
        <f t="shared" si="18"/>
        <v>72600</v>
      </c>
      <c r="H724" s="130"/>
      <c r="I724" s="130"/>
    </row>
    <row r="725" spans="1:10">
      <c r="A725" s="30">
        <v>3</v>
      </c>
      <c r="B725" s="48" t="s">
        <v>679</v>
      </c>
      <c r="C725" s="30" t="s">
        <v>38</v>
      </c>
      <c r="D725" s="32">
        <v>66000</v>
      </c>
      <c r="E725" s="33">
        <v>10</v>
      </c>
      <c r="F725" s="50" t="s">
        <v>12</v>
      </c>
      <c r="G725" s="27">
        <f t="shared" si="18"/>
        <v>72600</v>
      </c>
      <c r="H725" s="130"/>
      <c r="I725" s="130"/>
    </row>
    <row r="726" spans="1:10">
      <c r="A726" s="30">
        <v>4</v>
      </c>
      <c r="B726" s="48" t="s">
        <v>680</v>
      </c>
      <c r="C726" s="30" t="s">
        <v>38</v>
      </c>
      <c r="D726" s="52">
        <v>66000</v>
      </c>
      <c r="E726" s="107">
        <v>10</v>
      </c>
      <c r="F726" s="42" t="s">
        <v>12</v>
      </c>
      <c r="G726" s="27">
        <f t="shared" si="18"/>
        <v>72600</v>
      </c>
      <c r="H726" s="130"/>
      <c r="I726" s="130"/>
      <c r="J726" s="130"/>
    </row>
    <row r="727" spans="1:10">
      <c r="A727" s="30">
        <v>5</v>
      </c>
      <c r="B727" s="48" t="s">
        <v>681</v>
      </c>
      <c r="C727" s="30" t="s">
        <v>38</v>
      </c>
      <c r="D727" s="32">
        <v>23100</v>
      </c>
      <c r="E727" s="33">
        <v>10</v>
      </c>
      <c r="F727" s="50" t="s">
        <v>12</v>
      </c>
      <c r="G727" s="27">
        <f t="shared" si="18"/>
        <v>25410</v>
      </c>
      <c r="H727" s="130"/>
      <c r="I727" s="130"/>
      <c r="J727" s="130"/>
    </row>
    <row r="728" spans="1:10">
      <c r="A728" s="115">
        <v>6</v>
      </c>
      <c r="B728" s="161" t="s">
        <v>682</v>
      </c>
      <c r="C728" s="115" t="s">
        <v>38</v>
      </c>
      <c r="D728" s="40">
        <v>23100</v>
      </c>
      <c r="E728" s="116">
        <v>10</v>
      </c>
      <c r="F728" s="117" t="s">
        <v>12</v>
      </c>
      <c r="G728" s="40">
        <f t="shared" si="18"/>
        <v>25410</v>
      </c>
      <c r="H728" s="130"/>
      <c r="I728" s="130"/>
      <c r="J728" s="130"/>
    </row>
    <row r="729" spans="1:10">
      <c r="A729" s="130"/>
      <c r="B729" s="130"/>
      <c r="C729" s="162"/>
      <c r="D729" s="162"/>
      <c r="E729" s="162"/>
      <c r="F729" s="162"/>
      <c r="G729" s="162"/>
      <c r="H729" s="130"/>
      <c r="I729" s="130"/>
      <c r="J729" s="130"/>
    </row>
    <row r="730" spans="1:10">
      <c r="A730" s="130"/>
      <c r="B730" s="130"/>
      <c r="C730" s="162"/>
      <c r="D730" s="162"/>
      <c r="E730" s="162"/>
      <c r="F730" s="162"/>
      <c r="G730" s="162"/>
      <c r="H730" s="130"/>
      <c r="I730" s="130"/>
      <c r="J730" s="130"/>
    </row>
    <row r="731" spans="1:10" ht="36.75" hidden="1" customHeight="1">
      <c r="A731" s="170" t="s">
        <v>683</v>
      </c>
      <c r="B731" s="170"/>
      <c r="C731" s="170"/>
      <c r="D731" s="170"/>
      <c r="E731" s="170"/>
      <c r="F731" s="170"/>
      <c r="G731" s="170"/>
      <c r="H731" s="130"/>
      <c r="I731" s="130"/>
      <c r="J731" s="130"/>
    </row>
    <row r="732" spans="1:10" ht="176.25" hidden="1" customHeight="1">
      <c r="A732" s="170" t="s">
        <v>684</v>
      </c>
      <c r="B732" s="170"/>
      <c r="C732" s="170"/>
      <c r="D732" s="170"/>
      <c r="E732" s="170"/>
      <c r="F732" s="170"/>
      <c r="G732" s="170"/>
      <c r="H732" s="130"/>
      <c r="I732" s="130"/>
      <c r="J732" s="130"/>
    </row>
    <row r="733" spans="1:10" ht="64.5" hidden="1" customHeight="1">
      <c r="A733" s="171" t="s">
        <v>685</v>
      </c>
      <c r="B733" s="171"/>
      <c r="C733" s="171"/>
      <c r="D733" s="171"/>
      <c r="E733" s="171"/>
      <c r="F733" s="171"/>
      <c r="G733" s="171"/>
      <c r="H733" s="8"/>
      <c r="I733" s="8"/>
      <c r="J733" s="8"/>
    </row>
    <row r="734" spans="1:10" hidden="1">
      <c r="A734" s="163"/>
      <c r="B734" s="163"/>
      <c r="C734" s="163"/>
      <c r="D734" s="163"/>
      <c r="E734" s="163"/>
      <c r="F734" s="163"/>
      <c r="G734" s="163"/>
    </row>
    <row r="735" spans="1:10">
      <c r="A735" s="163"/>
      <c r="B735" s="163"/>
      <c r="C735" s="163"/>
      <c r="D735" s="163"/>
      <c r="E735" s="163"/>
      <c r="F735" s="163"/>
      <c r="G735" s="163"/>
    </row>
    <row r="736" spans="1:10">
      <c r="A736" s="163"/>
      <c r="B736" s="163"/>
      <c r="C736" s="163"/>
      <c r="D736" s="163"/>
      <c r="E736" s="163"/>
      <c r="F736" s="163"/>
      <c r="G736" s="163"/>
    </row>
    <row r="737" spans="1:7">
      <c r="A737" s="163"/>
      <c r="B737" s="163"/>
      <c r="C737" s="163"/>
      <c r="D737" s="163"/>
      <c r="E737" s="163"/>
      <c r="F737" s="163"/>
      <c r="G737" s="163"/>
    </row>
    <row r="738" spans="1:7">
      <c r="A738" s="163"/>
      <c r="B738" s="163"/>
      <c r="C738" s="163"/>
      <c r="D738" s="163"/>
      <c r="E738" s="163"/>
      <c r="F738" s="163"/>
      <c r="G738" s="163"/>
    </row>
    <row r="739" spans="1:7">
      <c r="A739" s="163"/>
      <c r="B739" s="163"/>
      <c r="C739" s="163"/>
      <c r="D739" s="163"/>
      <c r="E739" s="163"/>
      <c r="F739" s="163"/>
      <c r="G739" s="163"/>
    </row>
    <row r="740" spans="1:7">
      <c r="A740" s="163"/>
      <c r="B740" s="163"/>
      <c r="C740" s="163"/>
      <c r="D740" s="163"/>
      <c r="E740" s="163"/>
      <c r="F740" s="163"/>
      <c r="G740" s="163"/>
    </row>
    <row r="741" spans="1:7">
      <c r="A741" s="163"/>
      <c r="B741" s="163"/>
      <c r="C741" s="163"/>
      <c r="D741" s="163"/>
      <c r="E741" s="163"/>
      <c r="F741" s="163"/>
      <c r="G741" s="163"/>
    </row>
    <row r="742" spans="1:7">
      <c r="A742" s="163"/>
      <c r="B742" s="163"/>
      <c r="C742" s="163"/>
      <c r="D742" s="163"/>
      <c r="E742" s="163"/>
      <c r="F742" s="163"/>
      <c r="G742" s="163"/>
    </row>
  </sheetData>
  <mergeCells count="5">
    <mergeCell ref="E4:F4"/>
    <mergeCell ref="B6:G6"/>
    <mergeCell ref="A731:G731"/>
    <mergeCell ref="A732:G732"/>
    <mergeCell ref="A733:G733"/>
  </mergeCells>
  <pageMargins left="0.24" right="0.24" top="0.34" bottom="0.56999999999999995" header="0.19" footer="0.32"/>
  <pageSetup paperSize="9" orientation="portrait" r:id="rId1"/>
  <headerFooter>
    <oddFooter xml:space="preserve">&amp;C&amp;"VNI-Times,Italic"Trang &amp;P/&amp;N   &amp;R&amp;"VNI-Times,Italic"Giaù VT-TB ñieän thaùng 06/2021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Thang 06-21-Tru</vt:lpstr>
      <vt:lpstr>'Thang 06-21-Tru'!Print_Area</vt:lpstr>
      <vt:lpstr>'Thang 06-21-Tru'!Print_Titles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cp:lastPrinted>2021-06-18T02:20:47Z</cp:lastPrinted>
  <dcterms:created xsi:type="dcterms:W3CDTF">2021-02-19T08:12:38Z</dcterms:created>
  <dcterms:modified xsi:type="dcterms:W3CDTF">2021-06-18T02:37:40Z</dcterms:modified>
</cp:coreProperties>
</file>