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29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O10" i="29"/>
  <c r="C7" i="11" l="1"/>
  <c r="C27" i="11"/>
  <c r="C40" i="11"/>
  <c r="E26" i="11"/>
  <c r="E13" i="29"/>
  <c r="F13" i="29"/>
  <c r="E29" i="11"/>
  <c r="E30" i="11"/>
  <c r="E31" i="11"/>
  <c r="E32" i="11"/>
  <c r="E33" i="11"/>
  <c r="E34" i="11"/>
  <c r="E35" i="11"/>
  <c r="E36" i="11"/>
  <c r="E37" i="11"/>
  <c r="E38" i="11"/>
  <c r="E39" i="11"/>
  <c r="O11" i="29"/>
  <c r="O12" i="29"/>
  <c r="N13" i="29"/>
  <c r="E28" i="11"/>
  <c r="E27" i="11" s="1"/>
  <c r="H13" i="29"/>
  <c r="J13" i="29"/>
  <c r="K13" i="29"/>
  <c r="C13" i="29"/>
  <c r="D13" i="29"/>
  <c r="G13" i="29"/>
  <c r="I13" i="29"/>
  <c r="P41" i="25"/>
  <c r="P40" i="25"/>
  <c r="P39" i="25"/>
  <c r="P38" i="25"/>
  <c r="P37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E52" i="11"/>
  <c r="E51" i="11"/>
  <c r="E50" i="11"/>
  <c r="E49" i="11"/>
  <c r="E48" i="11"/>
  <c r="E47" i="11"/>
  <c r="E46" i="11"/>
  <c r="E45" i="11"/>
  <c r="E44" i="11"/>
  <c r="E43" i="11"/>
  <c r="E42" i="11"/>
  <c r="D40" i="11"/>
  <c r="D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G7" i="11"/>
  <c r="F7" i="11"/>
  <c r="D7" i="11"/>
  <c r="E7" i="11"/>
  <c r="P27" i="25"/>
  <c r="P32" i="25"/>
  <c r="Q8" i="26"/>
  <c r="Q9" i="26"/>
  <c r="Q10" i="26"/>
  <c r="Q11" i="26"/>
  <c r="Q12" i="26"/>
  <c r="Q13" i="26"/>
  <c r="Q14" i="26"/>
  <c r="Q15" i="26"/>
  <c r="Q16" i="26"/>
  <c r="Q17" i="26"/>
  <c r="Q18" i="26"/>
  <c r="Q7" i="26"/>
  <c r="J19" i="26"/>
  <c r="K19" i="26"/>
  <c r="L19" i="26"/>
  <c r="M19" i="26"/>
  <c r="N19" i="26"/>
  <c r="O19" i="26"/>
  <c r="P19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C19" i="26"/>
  <c r="D19" i="26"/>
  <c r="E19" i="26"/>
  <c r="F19" i="26"/>
  <c r="G19" i="26"/>
  <c r="H19" i="26"/>
  <c r="I19" i="26"/>
  <c r="Q19" i="26"/>
  <c r="O13" i="29" l="1"/>
  <c r="E40" i="11"/>
</calcChain>
</file>

<file path=xl/sharedStrings.xml><?xml version="1.0" encoding="utf-8"?>
<sst xmlns="http://schemas.openxmlformats.org/spreadsheetml/2006/main" count="299" uniqueCount="163">
  <si>
    <t>PHỤ LỤC 1</t>
  </si>
  <si>
    <t>Thống kê tình hình dịch Covid-19 trên địa bàn Tỉnh</t>
  </si>
  <si>
    <t>(Kèm theo Báo cáo số:             /BC-TBTTTT 
ngày        /11/2021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</si>
  <si>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</si>
  <si>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</si>
  <si>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</si>
  <si>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</si>
  <si>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</si>
  <si>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</si>
  <si>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</si>
  <si>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</si>
  <si>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</si>
  <si>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</si>
  <si>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</si>
  <si>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</si>
  <si>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</si>
  <si>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</si>
  <si>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</si>
  <si>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</si>
  <si>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</si>
  <si>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</si>
  <si>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 30/11/2021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</si>
  <si>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</si>
  <si>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</si>
  <si>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</si>
  <si>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</si>
  <si>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</si>
  <si>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</si>
  <si>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</si>
  <si>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</si>
  <si>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</si>
  <si>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</si>
  <si>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</si>
  <si>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</si>
  <si>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</si>
  <si>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</si>
  <si>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</si>
  <si>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</si>
  <si>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</si>
  <si>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</si>
  <si>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</si>
  <si>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</si>
  <si>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 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</si>
  <si>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</si>
  <si>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</si>
  <si>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</si>
  <si>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</si>
  <si>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</si>
  <si>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</si>
  <si>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</si>
  <si>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</si>
  <si>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</si>
  <si>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</si>
  <si>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</si>
  <si>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</si>
  <si>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</si>
  <si>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</si>
  <si>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</si>
  <si>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</si>
  <si>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</si>
  <si>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</si>
  <si>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</si>
  <si>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tại cơ sở điều trị</t>
  </si>
  <si>
    <t>Cách ly tại cơ sở tập trung</t>
  </si>
  <si>
    <t>Cách ly tại nhà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</si>
  <si>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</si>
  <si>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</si>
  <si>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</si>
  <si>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</si>
  <si>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</si>
  <si>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</si>
  <si>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</si>
  <si>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</si>
  <si>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</si>
  <si>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</si>
  <si>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</si>
  <si>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</si>
  <si>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</si>
  <si>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</si>
  <si>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</si>
  <si>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</si>
  <si>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</si>
  <si>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</si>
  <si>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</si>
  <si>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</si>
  <si>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</si>
  <si>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</si>
  <si>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</si>
  <si>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</si>
  <si>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</si>
  <si>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</si>
  <si>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</si>
  <si>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</si>
  <si>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</si>
  <si>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</si>
  <si>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</si>
  <si>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</si>
  <si>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</si>
  <si>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</si>
  <si>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</si>
  <si>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</si>
  <si>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</si>
  <si>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</si>
  <si>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</si>
  <si>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</si>
  <si>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</si>
  <si>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</si>
  <si>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</si>
  <si>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</si>
  <si>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</si>
  <si>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</si>
  <si>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</si>
  <si>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</si>
  <si>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</si>
  <si>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</si>
  <si>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</si>
  <si>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</si>
  <si>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</si>
  <si>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</si>
  <si>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</si>
  <si>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</si>
  <si>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</si>
  <si>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</si>
  <si>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</si>
  <si>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</si>
  <si>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(95,73%)</t>
  </si>
  <si>
    <t>Số ca triệu chứng trung bình</t>
  </si>
  <si>
    <t>Chiếm (2,32%)</t>
  </si>
  <si>
    <t>Số ca nặng</t>
  </si>
  <si>
    <t>Chiếm (1,24%) (BV Sa Đéc: 36; BV Phổi: 47; ĐKKV Hồng Ngự: 03, BV YHCT: 02)</t>
  </si>
  <si>
    <t>1.4</t>
  </si>
  <si>
    <t>Số ca rất nặng</t>
  </si>
  <si>
    <t>Chiếm (0,71%) (BV Sa Đéc: 40; BV Phổi: 10)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</si>
  <si>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</si>
  <si>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</si>
  <si>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</si>
  <si>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</si>
  <si>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</si>
  <si>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</si>
  <si>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</si>
  <si>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</si>
  <si>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</si>
  <si>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</si>
  <si>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</si>
  <si>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</si>
  <si>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PHỤ LỤC 5</t>
  </si>
  <si>
    <t>Công tác tiêm vắc xin phòng Covid-19</t>
  </si>
  <si>
    <t>(Kèm theo Báo cáo số:             /BC-TBTTTT
ngày        /11/2021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</si>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</sst>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i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9" fontId="8" fillId="0" borderId="0" applyFont="0" applyFill="0" applyBorder="0" applyAlignment="0" applyProtection="0"/>
    <xf numFmtId="0" fontId="1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7" fillId="0" borderId="0" xfId="0" applyFont="1"/>
    <xf numFmtId="3" fontId="7" fillId="0" borderId="0" xfId="0" applyNumberFormat="1" applyFont="1"/>
    <xf numFmtId="0" fontId="3" fillId="0" borderId="0" xfId="0" applyFont="1" applyAlignment="1">
      <alignment horizontal="center" vertical="center"/>
    </xf>
    <xf numFmtId="3" fontId="5" fillId="0" borderId="0" xfId="0" applyNumberFormat="1" applyFont="1"/>
    <xf numFmtId="0" fontId="4" fillId="0" borderId="0" xfId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0" borderId="4" xfId="0" applyFont="1" applyBorder="1"/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21" fillId="0" borderId="9" xfId="0" applyFont="1" applyBorder="1"/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4" fillId="0" borderId="9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/>
    <xf numFmtId="3" fontId="5" fillId="0" borderId="1" xfId="1" applyNumberFormat="1" applyFont="1" applyBorder="1" applyAlignment="1">
      <alignment horizontal="right" vertical="center" wrapText="1"/>
    </xf>
    <xf numFmtId="0" fontId="24" fillId="0" borderId="1" xfId="0" applyFont="1" applyBorder="1"/>
    <xf numFmtId="3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23" fillId="0" borderId="9" xfId="0" applyFont="1" applyBorder="1"/>
    <xf numFmtId="0" fontId="5" fillId="0" borderId="2" xfId="0" applyFont="1" applyBorder="1" applyAlignment="1">
      <alignment wrapText="1"/>
    </xf>
    <xf numFmtId="1" fontId="5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3" fontId="4" fillId="0" borderId="0" xfId="0" applyNumberFormat="1" applyFont="1" applyAlignment="1">
      <alignment horizontal="center" vertical="center"/>
    </xf>
    <xf numFmtId="10" fontId="5" fillId="0" borderId="5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5" fillId="3" borderId="19" xfId="0" applyFont="1" applyFill="1" applyBorder="1" applyAlignment="1" applyProtection="1">
      <alignment horizontal="right" vertical="center"/>
      <protection locked="0"/>
    </xf>
    <xf numFmtId="1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5" xfId="0" applyNumberFormat="1" applyFont="1" applyBorder="1" applyAlignment="1" applyProtection="1">
      <alignment horizontal="center" vertical="center"/>
      <protection locked="0"/>
    </xf>
    <xf numFmtId="1" fontId="26" fillId="0" borderId="2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left" vertical="center" wrapText="1"/>
      <protection locked="0"/>
    </xf>
    <xf numFmtId="3" fontId="26" fillId="0" borderId="5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3" xfId="1" applyNumberFormat="1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13" xfId="0" applyNumberFormat="1" applyFont="1" applyBorder="1" applyProtection="1">
      <protection locked="0"/>
    </xf>
    <xf numFmtId="1" fontId="26" fillId="2" borderId="13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Protection="1"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0" borderId="11" xfId="0" applyNumberFormat="1" applyFont="1" applyBorder="1" applyAlignment="1" applyProtection="1">
      <alignment horizontal="center" vertical="center"/>
      <protection locked="0"/>
    </xf>
    <xf numFmtId="3" fontId="26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3" fontId="27" fillId="0" borderId="5" xfId="0" applyNumberFormat="1" applyFont="1" applyBorder="1" applyProtection="1">
      <protection locked="0"/>
    </xf>
    <xf numFmtId="3" fontId="26" fillId="2" borderId="5" xfId="0" applyNumberFormat="1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8" xfId="0" applyFont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29" fillId="0" borderId="21" xfId="0" applyFont="1" applyBorder="1" applyAlignment="1">
      <alignment vertical="center"/>
    </xf>
    <xf numFmtId="1" fontId="26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1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 applyProtection="1">
      <alignment horizontal="center" vertical="center" wrapText="1"/>
      <protection locked="0"/>
    </xf>
    <xf numFmtId="3" fontId="27" fillId="0" borderId="5" xfId="1" applyNumberFormat="1" applyFont="1" applyBorder="1" applyAlignment="1" applyProtection="1">
      <alignment horizontal="center" vertical="center" wrapText="1"/>
      <protection locked="0"/>
    </xf>
    <xf numFmtId="3" fontId="27" fillId="0" borderId="16" xfId="0" applyNumberFormat="1" applyFont="1" applyBorder="1" applyProtection="1">
      <protection locked="0"/>
    </xf>
    <xf numFmtId="1" fontId="27" fillId="2" borderId="11" xfId="0" applyNumberFormat="1" applyFont="1" applyFill="1" applyBorder="1" applyAlignment="1">
      <alignment horizontal="center" vertical="center"/>
    </xf>
    <xf numFmtId="1" fontId="27" fillId="0" borderId="5" xfId="0" applyNumberFormat="1" applyFont="1" applyBorder="1" applyAlignment="1">
      <alignment horizontal="left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" fontId="27" fillId="2" borderId="12" xfId="0" applyNumberFormat="1" applyFont="1" applyFill="1" applyBorder="1" applyAlignment="1">
      <alignment horizontal="center" vertical="center"/>
    </xf>
    <xf numFmtId="1" fontId="27" fillId="0" borderId="13" xfId="0" applyNumberFormat="1" applyFont="1" applyBorder="1" applyAlignment="1">
      <alignment horizontal="left" vertical="center"/>
    </xf>
    <xf numFmtId="3" fontId="27" fillId="0" borderId="1" xfId="1" applyNumberFormat="1" applyFont="1" applyBorder="1" applyAlignment="1" applyProtection="1">
      <alignment horizontal="center" vertical="center" wrapText="1"/>
      <protection locked="0"/>
    </xf>
    <xf numFmtId="3" fontId="27" fillId="0" borderId="14" xfId="3" applyNumberFormat="1" applyFont="1" applyFill="1" applyBorder="1" applyAlignment="1">
      <alignment horizontal="center" vertical="center"/>
    </xf>
    <xf numFmtId="1" fontId="27" fillId="2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14" xfId="1" applyNumberFormat="1" applyFont="1" applyBorder="1" applyAlignment="1" applyProtection="1">
      <alignment horizontal="center" vertical="center" wrapText="1"/>
      <protection locked="0"/>
    </xf>
    <xf numFmtId="3" fontId="27" fillId="0" borderId="11" xfId="1" applyNumberFormat="1" applyFont="1" applyBorder="1" applyAlignment="1" applyProtection="1">
      <alignment horizontal="center" vertical="center" wrapText="1"/>
      <protection locked="0"/>
    </xf>
    <xf numFmtId="1" fontId="27" fillId="0" borderId="11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center" vertical="center"/>
    </xf>
    <xf numFmtId="3" fontId="27" fillId="0" borderId="16" xfId="1" applyNumberFormat="1" applyFont="1" applyBorder="1" applyAlignment="1" applyProtection="1">
      <alignment horizontal="center" vertical="center" wrapText="1"/>
      <protection locked="0"/>
    </xf>
    <xf numFmtId="1" fontId="26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0" borderId="5" xfId="1" applyNumberFormat="1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 wrapText="1"/>
      <protection locked="0"/>
    </xf>
    <xf numFmtId="1" fontId="27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" fontId="26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11" xfId="0" applyNumberFormat="1" applyFont="1" applyFill="1" applyBorder="1" applyAlignment="1" applyProtection="1">
      <alignment horizontal="center" vertical="center"/>
      <protection locked="0"/>
    </xf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9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164" fontId="21" fillId="0" borderId="5" xfId="7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20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56030</xdr:rowOff>
    </xdr:from>
    <xdr:to>
      <xdr:col>3</xdr:col>
      <xdr:colOff>253893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114906" y="925186"/>
          <a:ext cx="1937581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1" sqref="H11"/>
    </sheetView>
  </sheetViews>
  <sheetFormatPr defaultColWidth="9.28515625" defaultRowHeight="15" x14ac:dyDescent="0.25"/>
  <cols>
    <col min="1" max="1" width="9.28515625" style="14"/>
    <col min="2" max="2" width="33.85546875" style="14" customWidth="1"/>
    <col min="3" max="3" width="11.140625" style="14" customWidth="1"/>
    <col min="4" max="4" width="11.42578125" style="14" customWidth="1"/>
    <col min="5" max="5" width="10.140625" style="14" customWidth="1"/>
    <col min="6" max="6" width="10.42578125" style="14" customWidth="1"/>
    <col min="7" max="7" width="11" style="14" customWidth="1"/>
    <col min="8" max="8" width="11.28515625" style="14" customWidth="1"/>
    <col min="9" max="9" width="11" style="14" customWidth="1"/>
    <col min="10" max="10" width="10.42578125" style="14" customWidth="1"/>
    <col min="11" max="11" width="10.140625" style="14" customWidth="1"/>
    <col min="12" max="12" width="11.7109375" style="14" customWidth="1"/>
    <col min="13" max="14" width="10.140625" style="14" customWidth="1"/>
    <col min="15" max="15" width="9.28515625" style="14"/>
    <col min="16" max="16" width="11.28515625" style="14" customWidth="1"/>
    <col min="17" max="16384" width="9.28515625" style="14"/>
  </cols>
  <sheetData>
    <row r="1" spans="1:16" ht="15.7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 ht="15.75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38.25" customHeight="1" x14ac:dyDescent="0.25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.75" x14ac:dyDescent="0.25">
      <c r="A4" s="88"/>
      <c r="B4" s="88"/>
      <c r="C4" s="88"/>
      <c r="D4" s="88"/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</row>
    <row r="5" spans="1:16" ht="21.75" customHeight="1" x14ac:dyDescent="0.25">
      <c r="A5" s="184" t="s">
        <v>3</v>
      </c>
      <c r="B5" s="184" t="s">
        <v>4</v>
      </c>
      <c r="C5" s="186" t="s">
        <v>5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7" t="s">
        <v>6</v>
      </c>
    </row>
    <row r="6" spans="1:16" ht="33" x14ac:dyDescent="0.25">
      <c r="A6" s="185"/>
      <c r="B6" s="185"/>
      <c r="C6" s="91" t="s">
        <v>7</v>
      </c>
      <c r="D6" s="92" t="s">
        <v>8</v>
      </c>
      <c r="E6" s="91" t="s">
        <v>9</v>
      </c>
      <c r="F6" s="91" t="s">
        <v>10</v>
      </c>
      <c r="G6" s="92" t="s">
        <v>11</v>
      </c>
      <c r="H6" s="92" t="s">
        <v>12</v>
      </c>
      <c r="I6" s="92" t="s">
        <v>13</v>
      </c>
      <c r="J6" s="92" t="s">
        <v>14</v>
      </c>
      <c r="K6" s="92" t="s">
        <v>15</v>
      </c>
      <c r="L6" s="92" t="s">
        <v>16</v>
      </c>
      <c r="M6" s="92" t="s">
        <v>17</v>
      </c>
      <c r="N6" s="92" t="s">
        <v>18</v>
      </c>
      <c r="O6" s="93" t="s">
        <v>19</v>
      </c>
      <c r="P6" s="188"/>
    </row>
    <row r="7" spans="1:16" ht="30" customHeight="1" x14ac:dyDescent="0.25">
      <c r="A7" s="94" t="s">
        <v>20</v>
      </c>
      <c r="B7" s="95" t="s">
        <v>21</v>
      </c>
      <c r="C7" s="96">
        <f t="shared" ref="C7:O7" si="0">SUM(C8:C12)</f>
        <v>45</v>
      </c>
      <c r="D7" s="96">
        <f t="shared" si="0"/>
        <v>32</v>
      </c>
      <c r="E7" s="96">
        <f t="shared" si="0"/>
        <v>3</v>
      </c>
      <c r="F7" s="96">
        <f t="shared" si="0"/>
        <v>46</v>
      </c>
      <c r="G7" s="96">
        <f t="shared" si="0"/>
        <v>69</v>
      </c>
      <c r="H7" s="96">
        <f t="shared" si="0"/>
        <v>29</v>
      </c>
      <c r="I7" s="96">
        <f t="shared" si="0"/>
        <v>103</v>
      </c>
      <c r="J7" s="96">
        <f t="shared" si="0"/>
        <v>5</v>
      </c>
      <c r="K7" s="96">
        <f t="shared" si="0"/>
        <v>44</v>
      </c>
      <c r="L7" s="96">
        <f t="shared" si="0"/>
        <v>13</v>
      </c>
      <c r="M7" s="96">
        <f t="shared" si="0"/>
        <v>5</v>
      </c>
      <c r="N7" s="96">
        <f t="shared" si="0"/>
        <v>23</v>
      </c>
      <c r="O7" s="96">
        <f t="shared" si="0"/>
        <v>185</v>
      </c>
      <c r="P7" s="93">
        <f t="shared" ref="P7:P12" si="1">SUM(C7:O7)</f>
        <v>602</v>
      </c>
    </row>
    <row r="8" spans="1:16" ht="30" customHeight="1" x14ac:dyDescent="0.25">
      <c r="A8" s="97">
        <v>1</v>
      </c>
      <c r="B8" s="98" t="s">
        <v>22</v>
      </c>
      <c r="C8" s="99"/>
      <c r="D8" s="100"/>
      <c r="E8" s="100"/>
      <c r="F8" s="100"/>
      <c r="G8" s="101"/>
      <c r="H8" s="101"/>
      <c r="I8" s="101"/>
      <c r="J8" s="101"/>
      <c r="K8" s="101"/>
      <c r="L8" s="101"/>
      <c r="M8" s="101"/>
      <c r="N8" s="101"/>
      <c r="O8" s="102">
        <v>157</v>
      </c>
      <c r="P8" s="93">
        <f t="shared" si="1"/>
        <v>157</v>
      </c>
    </row>
    <row r="9" spans="1:16" ht="30" customHeight="1" x14ac:dyDescent="0.25">
      <c r="A9" s="97">
        <v>2</v>
      </c>
      <c r="B9" s="98" t="s">
        <v>23</v>
      </c>
      <c r="C9" s="103">
        <v>23</v>
      </c>
      <c r="D9" s="104">
        <v>18</v>
      </c>
      <c r="E9" s="104"/>
      <c r="F9" s="104">
        <v>1</v>
      </c>
      <c r="G9" s="105">
        <v>43</v>
      </c>
      <c r="H9" s="105">
        <v>20</v>
      </c>
      <c r="I9" s="105">
        <v>35</v>
      </c>
      <c r="J9" s="105"/>
      <c r="K9" s="105"/>
      <c r="L9" s="105"/>
      <c r="M9" s="105">
        <v>5</v>
      </c>
      <c r="N9" s="105"/>
      <c r="O9" s="106"/>
      <c r="P9" s="93">
        <f t="shared" si="1"/>
        <v>145</v>
      </c>
    </row>
    <row r="10" spans="1:16" ht="30" customHeight="1" x14ac:dyDescent="0.25">
      <c r="A10" s="97">
        <v>3</v>
      </c>
      <c r="B10" s="98" t="s">
        <v>24</v>
      </c>
      <c r="C10" s="103">
        <v>22</v>
      </c>
      <c r="D10" s="104">
        <v>14</v>
      </c>
      <c r="E10" s="104">
        <v>3</v>
      </c>
      <c r="F10" s="104">
        <v>45</v>
      </c>
      <c r="G10" s="105">
        <v>26</v>
      </c>
      <c r="H10" s="105">
        <v>9</v>
      </c>
      <c r="I10" s="105">
        <v>68</v>
      </c>
      <c r="J10" s="105">
        <v>5</v>
      </c>
      <c r="K10" s="105">
        <v>44</v>
      </c>
      <c r="L10" s="105">
        <v>13</v>
      </c>
      <c r="M10" s="105"/>
      <c r="N10" s="105">
        <v>23</v>
      </c>
      <c r="O10" s="106"/>
      <c r="P10" s="93">
        <f t="shared" si="1"/>
        <v>272</v>
      </c>
    </row>
    <row r="11" spans="1:16" ht="30" customHeight="1" x14ac:dyDescent="0.25">
      <c r="A11" s="97">
        <v>4</v>
      </c>
      <c r="B11" s="98" t="s">
        <v>25</v>
      </c>
      <c r="C11" s="107"/>
      <c r="D11" s="108"/>
      <c r="E11" s="108"/>
      <c r="F11" s="108"/>
      <c r="G11" s="109"/>
      <c r="H11" s="109"/>
      <c r="I11" s="109"/>
      <c r="J11" s="109"/>
      <c r="K11" s="109"/>
      <c r="L11" s="109"/>
      <c r="M11" s="109"/>
      <c r="N11" s="109"/>
      <c r="O11" s="110">
        <v>3</v>
      </c>
      <c r="P11" s="93">
        <f t="shared" si="1"/>
        <v>3</v>
      </c>
    </row>
    <row r="12" spans="1:16" ht="30" customHeight="1" x14ac:dyDescent="0.25">
      <c r="A12" s="97">
        <v>5</v>
      </c>
      <c r="B12" s="98" t="s">
        <v>26</v>
      </c>
      <c r="C12" s="107"/>
      <c r="D12" s="108"/>
      <c r="E12" s="108"/>
      <c r="F12" s="108"/>
      <c r="G12" s="109"/>
      <c r="H12" s="109"/>
      <c r="I12" s="109"/>
      <c r="J12" s="109"/>
      <c r="K12" s="109"/>
      <c r="L12" s="109"/>
      <c r="M12" s="109"/>
      <c r="N12" s="109"/>
      <c r="O12" s="110">
        <v>25</v>
      </c>
      <c r="P12" s="93">
        <f t="shared" si="1"/>
        <v>25</v>
      </c>
    </row>
    <row r="13" spans="1:16" ht="30" customHeight="1" x14ac:dyDescent="0.25">
      <c r="A13" s="111" t="s">
        <v>27</v>
      </c>
      <c r="B13" s="112" t="s">
        <v>28</v>
      </c>
      <c r="C13" s="113"/>
      <c r="D13" s="114"/>
      <c r="E13" s="113"/>
      <c r="F13" s="113"/>
      <c r="G13" s="115"/>
      <c r="H13" s="115"/>
      <c r="I13" s="115"/>
      <c r="J13" s="115"/>
      <c r="K13" s="115"/>
      <c r="L13" s="115"/>
      <c r="M13" s="115"/>
      <c r="N13" s="115"/>
      <c r="O13" s="116"/>
      <c r="P13" s="117"/>
    </row>
    <row r="14" spans="1:16" ht="30" customHeight="1" x14ac:dyDescent="0.25">
      <c r="A14" s="118">
        <v>1</v>
      </c>
      <c r="B14" s="119" t="s">
        <v>29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1"/>
      <c r="P14" s="122"/>
    </row>
    <row r="15" spans="1:16" ht="30" customHeight="1" x14ac:dyDescent="0.25">
      <c r="A15" s="123" t="s">
        <v>30</v>
      </c>
      <c r="B15" s="124" t="s">
        <v>31</v>
      </c>
      <c r="C15" s="125">
        <v>26</v>
      </c>
      <c r="D15" s="125">
        <v>22</v>
      </c>
      <c r="E15" s="125">
        <v>36</v>
      </c>
      <c r="F15" s="125">
        <v>31</v>
      </c>
      <c r="G15" s="125">
        <v>30</v>
      </c>
      <c r="H15" s="125">
        <v>23</v>
      </c>
      <c r="I15" s="125">
        <v>0</v>
      </c>
      <c r="J15" s="125">
        <v>46</v>
      </c>
      <c r="K15" s="125">
        <v>35</v>
      </c>
      <c r="L15" s="125">
        <v>0</v>
      </c>
      <c r="M15" s="125">
        <v>37</v>
      </c>
      <c r="N15" s="125">
        <v>9</v>
      </c>
      <c r="O15" s="126"/>
      <c r="P15" s="127">
        <f>SUM(C15:N15)</f>
        <v>295</v>
      </c>
    </row>
    <row r="16" spans="1:16" ht="30" customHeight="1" x14ac:dyDescent="0.25">
      <c r="A16" s="123" t="s">
        <v>32</v>
      </c>
      <c r="B16" s="124" t="s">
        <v>33</v>
      </c>
      <c r="C16" s="125">
        <v>281</v>
      </c>
      <c r="D16" s="125">
        <v>377</v>
      </c>
      <c r="E16" s="125">
        <v>506</v>
      </c>
      <c r="F16" s="125">
        <v>2846</v>
      </c>
      <c r="G16" s="125">
        <v>460</v>
      </c>
      <c r="H16" s="125">
        <v>575</v>
      </c>
      <c r="I16" s="125">
        <v>248</v>
      </c>
      <c r="J16" s="125">
        <v>1110</v>
      </c>
      <c r="K16" s="125">
        <v>1004</v>
      </c>
      <c r="L16" s="125">
        <v>103</v>
      </c>
      <c r="M16" s="125">
        <v>238</v>
      </c>
      <c r="N16" s="125">
        <v>279</v>
      </c>
      <c r="O16" s="128"/>
      <c r="P16" s="127">
        <f t="shared" ref="P16:P21" si="2">SUM(C16:N16)</f>
        <v>8027</v>
      </c>
    </row>
    <row r="17" spans="1:16" ht="30" customHeight="1" x14ac:dyDescent="0.25">
      <c r="A17" s="123" t="s">
        <v>34</v>
      </c>
      <c r="B17" s="124" t="s">
        <v>35</v>
      </c>
      <c r="C17" s="125">
        <v>4458</v>
      </c>
      <c r="D17" s="125">
        <v>3153</v>
      </c>
      <c r="E17" s="125">
        <v>2311</v>
      </c>
      <c r="F17" s="125">
        <v>3563</v>
      </c>
      <c r="G17" s="125">
        <v>2806</v>
      </c>
      <c r="H17" s="125">
        <v>2581</v>
      </c>
      <c r="I17" s="125">
        <v>988</v>
      </c>
      <c r="J17" s="125">
        <v>2040</v>
      </c>
      <c r="K17" s="125">
        <v>2899</v>
      </c>
      <c r="L17" s="125">
        <v>984</v>
      </c>
      <c r="M17" s="125">
        <v>2028</v>
      </c>
      <c r="N17" s="125">
        <v>1653</v>
      </c>
      <c r="O17" s="128"/>
      <c r="P17" s="127">
        <f t="shared" si="2"/>
        <v>29464</v>
      </c>
    </row>
    <row r="18" spans="1:16" ht="30" customHeight="1" x14ac:dyDescent="0.25">
      <c r="A18" s="118">
        <v>2</v>
      </c>
      <c r="B18" s="119" t="s">
        <v>36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9"/>
      <c r="P18" s="130"/>
    </row>
    <row r="19" spans="1:16" ht="30" customHeight="1" x14ac:dyDescent="0.25">
      <c r="A19" s="123" t="s">
        <v>37</v>
      </c>
      <c r="B19" s="124" t="s">
        <v>31</v>
      </c>
      <c r="C19" s="125">
        <v>0</v>
      </c>
      <c r="D19" s="125">
        <v>0</v>
      </c>
      <c r="E19" s="125">
        <v>15</v>
      </c>
      <c r="F19" s="125">
        <v>0</v>
      </c>
      <c r="G19" s="125">
        <v>2</v>
      </c>
      <c r="H19" s="125">
        <v>0</v>
      </c>
      <c r="I19" s="125">
        <v>0</v>
      </c>
      <c r="J19" s="125">
        <v>17</v>
      </c>
      <c r="K19" s="125">
        <v>0</v>
      </c>
      <c r="L19" s="125">
        <v>0</v>
      </c>
      <c r="M19" s="125">
        <v>8</v>
      </c>
      <c r="N19" s="125">
        <v>0</v>
      </c>
      <c r="O19" s="129"/>
      <c r="P19" s="127">
        <f t="shared" si="2"/>
        <v>42</v>
      </c>
    </row>
    <row r="20" spans="1:16" ht="30" customHeight="1" x14ac:dyDescent="0.25">
      <c r="A20" s="123" t="s">
        <v>38</v>
      </c>
      <c r="B20" s="124" t="s">
        <v>33</v>
      </c>
      <c r="C20" s="125">
        <v>0</v>
      </c>
      <c r="D20" s="125">
        <v>6</v>
      </c>
      <c r="E20" s="125">
        <v>288</v>
      </c>
      <c r="F20" s="125">
        <v>649</v>
      </c>
      <c r="G20" s="125">
        <v>135</v>
      </c>
      <c r="H20" s="125">
        <v>155</v>
      </c>
      <c r="I20" s="125">
        <v>242</v>
      </c>
      <c r="J20" s="125">
        <v>1032</v>
      </c>
      <c r="K20" s="125">
        <v>0</v>
      </c>
      <c r="L20" s="125">
        <v>87</v>
      </c>
      <c r="M20" s="125">
        <v>33</v>
      </c>
      <c r="N20" s="125">
        <v>0</v>
      </c>
      <c r="O20" s="129"/>
      <c r="P20" s="127">
        <f t="shared" si="2"/>
        <v>2627</v>
      </c>
    </row>
    <row r="21" spans="1:16" ht="30" customHeight="1" x14ac:dyDescent="0.25">
      <c r="A21" s="123" t="s">
        <v>39</v>
      </c>
      <c r="B21" s="124" t="s">
        <v>35</v>
      </c>
      <c r="C21" s="125">
        <v>1119</v>
      </c>
      <c r="D21" s="125">
        <v>2883</v>
      </c>
      <c r="E21" s="125">
        <v>3238</v>
      </c>
      <c r="F21" s="125">
        <v>2745</v>
      </c>
      <c r="G21" s="125">
        <v>2035</v>
      </c>
      <c r="H21" s="125">
        <v>3731</v>
      </c>
      <c r="I21" s="125">
        <v>1971</v>
      </c>
      <c r="J21" s="125">
        <v>1884</v>
      </c>
      <c r="K21" s="125">
        <v>697</v>
      </c>
      <c r="L21" s="125">
        <v>1254</v>
      </c>
      <c r="M21" s="125">
        <v>2747</v>
      </c>
      <c r="N21" s="125">
        <v>1454</v>
      </c>
      <c r="O21" s="129"/>
      <c r="P21" s="127">
        <f t="shared" si="2"/>
        <v>25758</v>
      </c>
    </row>
    <row r="22" spans="1:16" ht="30" customHeight="1" x14ac:dyDescent="0.25">
      <c r="A22" s="131" t="s">
        <v>40</v>
      </c>
      <c r="B22" s="132" t="s">
        <v>41</v>
      </c>
      <c r="C22" s="133" t="s">
        <v>42</v>
      </c>
      <c r="D22" s="134" t="s">
        <v>42</v>
      </c>
      <c r="E22" s="134" t="s">
        <v>42</v>
      </c>
      <c r="F22" s="134" t="s">
        <v>42</v>
      </c>
      <c r="G22" s="135" t="s">
        <v>42</v>
      </c>
      <c r="H22" s="135" t="s">
        <v>42</v>
      </c>
      <c r="I22" s="135" t="s">
        <v>42</v>
      </c>
      <c r="J22" s="135" t="s">
        <v>42</v>
      </c>
      <c r="K22" s="135" t="s">
        <v>42</v>
      </c>
      <c r="L22" s="135" t="s">
        <v>42</v>
      </c>
      <c r="M22" s="135" t="s">
        <v>42</v>
      </c>
      <c r="N22" s="135" t="s">
        <v>42</v>
      </c>
      <c r="O22" s="135" t="s">
        <v>42</v>
      </c>
      <c r="P22" s="136">
        <v>12</v>
      </c>
    </row>
    <row r="23" spans="1:16" ht="30" customHeight="1" x14ac:dyDescent="0.25">
      <c r="A23" s="137">
        <v>1</v>
      </c>
      <c r="B23" s="138" t="s">
        <v>43</v>
      </c>
      <c r="C23" s="139" t="s">
        <v>42</v>
      </c>
      <c r="D23" s="140" t="s">
        <v>42</v>
      </c>
      <c r="E23" s="141" t="s">
        <v>42</v>
      </c>
      <c r="F23" s="141" t="s">
        <v>42</v>
      </c>
      <c r="G23" s="141" t="s">
        <v>42</v>
      </c>
      <c r="H23" s="141" t="s">
        <v>42</v>
      </c>
      <c r="I23" s="141" t="s">
        <v>42</v>
      </c>
      <c r="J23" s="141" t="s">
        <v>42</v>
      </c>
      <c r="K23" s="141" t="s">
        <v>42</v>
      </c>
      <c r="L23" s="141" t="s">
        <v>42</v>
      </c>
      <c r="M23" s="141" t="s">
        <v>42</v>
      </c>
      <c r="N23" s="141" t="s">
        <v>42</v>
      </c>
      <c r="O23" s="141" t="s">
        <v>42</v>
      </c>
      <c r="P23" s="142">
        <v>0</v>
      </c>
    </row>
    <row r="24" spans="1:16" ht="30" customHeight="1" x14ac:dyDescent="0.25">
      <c r="A24" s="137">
        <v>2</v>
      </c>
      <c r="B24" s="138" t="s">
        <v>44</v>
      </c>
      <c r="C24" s="143">
        <v>1</v>
      </c>
      <c r="D24" s="144" t="s">
        <v>42</v>
      </c>
      <c r="E24" s="141">
        <v>1</v>
      </c>
      <c r="F24" s="141">
        <v>1</v>
      </c>
      <c r="G24" s="141">
        <v>1</v>
      </c>
      <c r="H24" s="141">
        <v>1</v>
      </c>
      <c r="I24" s="141">
        <v>1</v>
      </c>
      <c r="J24" s="141">
        <v>1</v>
      </c>
      <c r="K24" s="141">
        <v>1</v>
      </c>
      <c r="L24" s="141">
        <v>1</v>
      </c>
      <c r="M24" s="141">
        <v>1</v>
      </c>
      <c r="N24" s="141">
        <v>1</v>
      </c>
      <c r="O24" s="141" t="s">
        <v>42</v>
      </c>
      <c r="P24" s="142">
        <v>11</v>
      </c>
    </row>
    <row r="25" spans="1:16" ht="30" customHeight="1" x14ac:dyDescent="0.25">
      <c r="A25" s="145">
        <v>3</v>
      </c>
      <c r="B25" s="146" t="s">
        <v>45</v>
      </c>
      <c r="C25" s="147" t="s">
        <v>42</v>
      </c>
      <c r="D25" s="144">
        <v>1</v>
      </c>
      <c r="E25" s="141" t="s">
        <v>42</v>
      </c>
      <c r="F25" s="141" t="s">
        <v>42</v>
      </c>
      <c r="G25" s="141" t="s">
        <v>42</v>
      </c>
      <c r="H25" s="141" t="s">
        <v>42</v>
      </c>
      <c r="I25" s="141" t="s">
        <v>42</v>
      </c>
      <c r="J25" s="141" t="s">
        <v>42</v>
      </c>
      <c r="K25" s="141" t="s">
        <v>42</v>
      </c>
      <c r="L25" s="141" t="s">
        <v>42</v>
      </c>
      <c r="M25" s="141" t="s">
        <v>42</v>
      </c>
      <c r="N25" s="141" t="s">
        <v>42</v>
      </c>
      <c r="O25" s="141" t="s">
        <v>42</v>
      </c>
      <c r="P25" s="142">
        <v>1</v>
      </c>
    </row>
    <row r="26" spans="1:16" ht="30" customHeight="1" x14ac:dyDescent="0.25">
      <c r="A26" s="148">
        <v>4</v>
      </c>
      <c r="B26" s="149" t="s">
        <v>46</v>
      </c>
      <c r="C26" s="140" t="s">
        <v>42</v>
      </c>
      <c r="D26" s="144" t="s">
        <v>42</v>
      </c>
      <c r="E26" s="141" t="s">
        <v>42</v>
      </c>
      <c r="F26" s="141" t="s">
        <v>42</v>
      </c>
      <c r="G26" s="141" t="s">
        <v>42</v>
      </c>
      <c r="H26" s="141" t="s">
        <v>42</v>
      </c>
      <c r="I26" s="141" t="s">
        <v>42</v>
      </c>
      <c r="J26" s="141" t="s">
        <v>42</v>
      </c>
      <c r="K26" s="141" t="s">
        <v>42</v>
      </c>
      <c r="L26" s="141" t="s">
        <v>42</v>
      </c>
      <c r="M26" s="141" t="s">
        <v>42</v>
      </c>
      <c r="N26" s="141" t="s">
        <v>42</v>
      </c>
      <c r="O26" s="141" t="s">
        <v>42</v>
      </c>
      <c r="P26" s="142">
        <v>0</v>
      </c>
    </row>
    <row r="27" spans="1:16" ht="30" customHeight="1" x14ac:dyDescent="0.25">
      <c r="A27" s="111" t="s">
        <v>47</v>
      </c>
      <c r="B27" s="150" t="s">
        <v>48</v>
      </c>
      <c r="C27" s="151"/>
      <c r="D27" s="152"/>
      <c r="E27" s="153"/>
      <c r="F27" s="153"/>
      <c r="G27" s="128"/>
      <c r="H27" s="128"/>
      <c r="I27" s="128"/>
      <c r="J27" s="128"/>
      <c r="K27" s="128"/>
      <c r="L27" s="128"/>
      <c r="M27" s="128"/>
      <c r="N27" s="128"/>
      <c r="O27" s="154"/>
      <c r="P27" s="93">
        <f>SUM(P28:P31)</f>
        <v>143</v>
      </c>
    </row>
    <row r="28" spans="1:16" ht="30" customHeight="1" x14ac:dyDescent="0.25">
      <c r="A28" s="155">
        <v>1</v>
      </c>
      <c r="B28" s="156" t="s">
        <v>43</v>
      </c>
      <c r="C28" s="157"/>
      <c r="D28" s="158">
        <v>1</v>
      </c>
      <c r="E28" s="159">
        <v>5</v>
      </c>
      <c r="F28" s="159"/>
      <c r="G28" s="159">
        <v>2</v>
      </c>
      <c r="H28" s="159">
        <v>4</v>
      </c>
      <c r="I28" s="159">
        <v>1</v>
      </c>
      <c r="J28" s="159"/>
      <c r="K28" s="159">
        <v>4</v>
      </c>
      <c r="L28" s="159"/>
      <c r="M28" s="159"/>
      <c r="N28" s="159"/>
      <c r="O28" s="160"/>
      <c r="P28" s="161">
        <f>SUM(C28:O28)</f>
        <v>17</v>
      </c>
    </row>
    <row r="29" spans="1:16" ht="30" customHeight="1" x14ac:dyDescent="0.25">
      <c r="A29" s="155">
        <v>2</v>
      </c>
      <c r="B29" s="156" t="s">
        <v>44</v>
      </c>
      <c r="C29" s="162">
        <v>4</v>
      </c>
      <c r="D29" s="163">
        <v>8</v>
      </c>
      <c r="E29" s="159">
        <v>5</v>
      </c>
      <c r="F29" s="159">
        <v>2</v>
      </c>
      <c r="G29" s="159">
        <v>10</v>
      </c>
      <c r="H29" s="159">
        <v>13</v>
      </c>
      <c r="I29" s="159">
        <v>1</v>
      </c>
      <c r="J29" s="159">
        <v>9</v>
      </c>
      <c r="K29" s="159">
        <v>6</v>
      </c>
      <c r="L29" s="159">
        <v>7</v>
      </c>
      <c r="M29" s="159">
        <v>10</v>
      </c>
      <c r="N29" s="159">
        <v>6</v>
      </c>
      <c r="O29" s="160"/>
      <c r="P29" s="161">
        <f>SUM(C29:O29)</f>
        <v>81</v>
      </c>
    </row>
    <row r="30" spans="1:16" ht="30" customHeight="1" x14ac:dyDescent="0.25">
      <c r="A30" s="164">
        <v>3</v>
      </c>
      <c r="B30" s="165" t="s">
        <v>45</v>
      </c>
      <c r="C30" s="166">
        <v>5</v>
      </c>
      <c r="D30" s="163">
        <v>2</v>
      </c>
      <c r="E30" s="159">
        <v>3</v>
      </c>
      <c r="F30" s="167">
        <v>5</v>
      </c>
      <c r="G30" s="159">
        <v>3</v>
      </c>
      <c r="H30" s="159">
        <v>1</v>
      </c>
      <c r="I30" s="159">
        <v>5</v>
      </c>
      <c r="J30" s="159">
        <v>4</v>
      </c>
      <c r="K30" s="159">
        <v>2</v>
      </c>
      <c r="L30" s="159"/>
      <c r="M30" s="159"/>
      <c r="N30" s="159">
        <v>3</v>
      </c>
      <c r="O30" s="160"/>
      <c r="P30" s="161">
        <f>SUM(C30:O30)</f>
        <v>33</v>
      </c>
    </row>
    <row r="31" spans="1:16" ht="30" customHeight="1" x14ac:dyDescent="0.25">
      <c r="A31" s="168">
        <v>4</v>
      </c>
      <c r="B31" s="169" t="s">
        <v>46</v>
      </c>
      <c r="C31" s="163"/>
      <c r="D31" s="163">
        <v>1</v>
      </c>
      <c r="E31" s="159"/>
      <c r="F31" s="159">
        <v>5</v>
      </c>
      <c r="G31" s="159"/>
      <c r="H31" s="159"/>
      <c r="I31" s="159">
        <v>6</v>
      </c>
      <c r="J31" s="159"/>
      <c r="K31" s="159"/>
      <c r="L31" s="159"/>
      <c r="M31" s="159"/>
      <c r="N31" s="159"/>
      <c r="O31" s="160"/>
      <c r="P31" s="161">
        <f>SUM(C31:O31)</f>
        <v>12</v>
      </c>
    </row>
    <row r="32" spans="1:16" ht="30" customHeight="1" x14ac:dyDescent="0.25">
      <c r="A32" s="91" t="s">
        <v>49</v>
      </c>
      <c r="B32" s="150" t="s">
        <v>50</v>
      </c>
      <c r="C32" s="163"/>
      <c r="D32" s="170"/>
      <c r="E32" s="171"/>
      <c r="F32" s="172"/>
      <c r="G32" s="126"/>
      <c r="H32" s="126"/>
      <c r="I32" s="126"/>
      <c r="J32" s="126"/>
      <c r="K32" s="126"/>
      <c r="L32" s="126"/>
      <c r="M32" s="126"/>
      <c r="N32" s="126"/>
      <c r="O32" s="129"/>
      <c r="P32" s="93">
        <f>SUM(P33:P36)</f>
        <v>698</v>
      </c>
    </row>
    <row r="33" spans="1:16" ht="30" customHeight="1" x14ac:dyDescent="0.25">
      <c r="A33" s="155">
        <v>1</v>
      </c>
      <c r="B33" s="173" t="s">
        <v>43</v>
      </c>
      <c r="C33" s="157">
        <v>8</v>
      </c>
      <c r="D33" s="158">
        <v>5</v>
      </c>
      <c r="E33" s="174">
        <v>27</v>
      </c>
      <c r="F33" s="174">
        <v>1</v>
      </c>
      <c r="G33" s="174">
        <v>10</v>
      </c>
      <c r="H33" s="174">
        <v>55</v>
      </c>
      <c r="I33" s="174">
        <v>7</v>
      </c>
      <c r="J33" s="174"/>
      <c r="K33" s="174">
        <v>19</v>
      </c>
      <c r="L33" s="174"/>
      <c r="M33" s="174"/>
      <c r="N33" s="174"/>
      <c r="O33" s="160"/>
      <c r="P33" s="161">
        <f>SUM(C33:O33)</f>
        <v>132</v>
      </c>
    </row>
    <row r="34" spans="1:16" ht="30" customHeight="1" x14ac:dyDescent="0.25">
      <c r="A34" s="155">
        <v>2</v>
      </c>
      <c r="B34" s="156" t="s">
        <v>44</v>
      </c>
      <c r="C34" s="159">
        <v>5</v>
      </c>
      <c r="D34" s="163">
        <v>61</v>
      </c>
      <c r="E34" s="159">
        <v>33</v>
      </c>
      <c r="F34" s="159">
        <v>21</v>
      </c>
      <c r="G34" s="159">
        <v>35</v>
      </c>
      <c r="H34" s="159">
        <v>23</v>
      </c>
      <c r="I34" s="159">
        <v>16</v>
      </c>
      <c r="J34" s="159">
        <v>50</v>
      </c>
      <c r="K34" s="159">
        <v>28</v>
      </c>
      <c r="L34" s="159">
        <v>33</v>
      </c>
      <c r="M34" s="159">
        <v>41</v>
      </c>
      <c r="N34" s="159">
        <v>32</v>
      </c>
      <c r="O34" s="160"/>
      <c r="P34" s="161">
        <f>SUM(C34:O34)</f>
        <v>378</v>
      </c>
    </row>
    <row r="35" spans="1:16" ht="30" customHeight="1" x14ac:dyDescent="0.25">
      <c r="A35" s="164">
        <v>3</v>
      </c>
      <c r="B35" s="165" t="s">
        <v>45</v>
      </c>
      <c r="C35" s="175">
        <v>24</v>
      </c>
      <c r="D35" s="163">
        <v>7</v>
      </c>
      <c r="E35" s="159">
        <v>6</v>
      </c>
      <c r="F35" s="167">
        <v>23</v>
      </c>
      <c r="G35" s="159">
        <v>19</v>
      </c>
      <c r="H35" s="159">
        <v>11</v>
      </c>
      <c r="I35" s="159">
        <v>18</v>
      </c>
      <c r="J35" s="159">
        <v>5</v>
      </c>
      <c r="K35" s="159">
        <v>11</v>
      </c>
      <c r="L35" s="159"/>
      <c r="M35" s="159"/>
      <c r="N35" s="159">
        <v>4</v>
      </c>
      <c r="O35" s="160"/>
      <c r="P35" s="161">
        <f>SUM(C35:O35)</f>
        <v>128</v>
      </c>
    </row>
    <row r="36" spans="1:16" ht="30" customHeight="1" x14ac:dyDescent="0.25">
      <c r="A36" s="168">
        <v>4</v>
      </c>
      <c r="B36" s="169" t="s">
        <v>46</v>
      </c>
      <c r="C36" s="153"/>
      <c r="D36" s="159">
        <v>4</v>
      </c>
      <c r="E36" s="159"/>
      <c r="F36" s="159">
        <v>26</v>
      </c>
      <c r="G36" s="159">
        <v>5</v>
      </c>
      <c r="H36" s="159">
        <v>2</v>
      </c>
      <c r="I36" s="159">
        <v>21</v>
      </c>
      <c r="J36" s="159"/>
      <c r="K36" s="159"/>
      <c r="L36" s="159"/>
      <c r="M36" s="159"/>
      <c r="N36" s="159">
        <v>2</v>
      </c>
      <c r="O36" s="160"/>
      <c r="P36" s="161">
        <f>SUM(C36:O36)</f>
        <v>60</v>
      </c>
    </row>
    <row r="37" spans="1:16" ht="30" customHeight="1" x14ac:dyDescent="0.25">
      <c r="A37" s="91" t="s">
        <v>51</v>
      </c>
      <c r="B37" s="176" t="s">
        <v>52</v>
      </c>
      <c r="C37" s="160"/>
      <c r="D37" s="177"/>
      <c r="E37" s="153"/>
      <c r="F37" s="153"/>
      <c r="G37" s="153"/>
      <c r="H37" s="153"/>
      <c r="I37" s="153"/>
      <c r="J37" s="153"/>
      <c r="K37" s="153"/>
      <c r="L37" s="177"/>
      <c r="M37" s="153"/>
      <c r="N37" s="177"/>
      <c r="O37" s="153"/>
      <c r="P37" s="178">
        <f>P38+P40</f>
        <v>477</v>
      </c>
    </row>
    <row r="38" spans="1:16" ht="30" customHeight="1" x14ac:dyDescent="0.25">
      <c r="A38" s="123">
        <v>1</v>
      </c>
      <c r="B38" s="124" t="s">
        <v>53</v>
      </c>
      <c r="C38" s="153">
        <v>10</v>
      </c>
      <c r="D38" s="179">
        <v>12</v>
      </c>
      <c r="E38" s="153">
        <v>3</v>
      </c>
      <c r="F38" s="153">
        <v>2</v>
      </c>
      <c r="G38" s="128">
        <v>25</v>
      </c>
      <c r="H38" s="128">
        <v>18</v>
      </c>
      <c r="I38" s="128">
        <v>2</v>
      </c>
      <c r="J38" s="128">
        <v>7</v>
      </c>
      <c r="K38" s="128">
        <v>1</v>
      </c>
      <c r="L38" s="128">
        <v>4</v>
      </c>
      <c r="M38" s="128">
        <v>12</v>
      </c>
      <c r="N38" s="128">
        <v>1</v>
      </c>
      <c r="O38" s="128"/>
      <c r="P38" s="127">
        <f t="shared" ref="P38:P41" si="3">SUM(C38:N38)</f>
        <v>97</v>
      </c>
    </row>
    <row r="39" spans="1:16" ht="30" customHeight="1" x14ac:dyDescent="0.25">
      <c r="A39" s="123">
        <v>2</v>
      </c>
      <c r="B39" s="180" t="s">
        <v>31</v>
      </c>
      <c r="C39" s="160">
        <v>0</v>
      </c>
      <c r="D39" s="160">
        <v>0</v>
      </c>
      <c r="E39" s="160">
        <v>0</v>
      </c>
      <c r="F39" s="160">
        <v>0</v>
      </c>
      <c r="G39" s="160">
        <v>1</v>
      </c>
      <c r="H39" s="160">
        <v>0</v>
      </c>
      <c r="I39" s="160">
        <v>0</v>
      </c>
      <c r="J39" s="160">
        <v>0</v>
      </c>
      <c r="K39" s="160">
        <v>0</v>
      </c>
      <c r="L39" s="160">
        <v>0</v>
      </c>
      <c r="M39" s="160">
        <v>0</v>
      </c>
      <c r="N39" s="160">
        <v>0</v>
      </c>
      <c r="O39" s="128"/>
      <c r="P39" s="127">
        <f t="shared" si="3"/>
        <v>1</v>
      </c>
    </row>
    <row r="40" spans="1:16" ht="30" customHeight="1" x14ac:dyDescent="0.25">
      <c r="A40" s="123">
        <v>3</v>
      </c>
      <c r="B40" s="124" t="s">
        <v>54</v>
      </c>
      <c r="C40" s="160">
        <v>39</v>
      </c>
      <c r="D40" s="179">
        <v>91</v>
      </c>
      <c r="E40" s="153">
        <v>15</v>
      </c>
      <c r="F40" s="153">
        <v>24</v>
      </c>
      <c r="G40" s="128">
        <v>103</v>
      </c>
      <c r="H40" s="128">
        <v>17</v>
      </c>
      <c r="I40" s="128">
        <v>22</v>
      </c>
      <c r="J40" s="128">
        <v>18</v>
      </c>
      <c r="K40" s="128">
        <v>18</v>
      </c>
      <c r="L40" s="128">
        <v>5</v>
      </c>
      <c r="M40" s="128">
        <v>22</v>
      </c>
      <c r="N40" s="128">
        <v>6</v>
      </c>
      <c r="O40" s="128"/>
      <c r="P40" s="127">
        <f t="shared" si="3"/>
        <v>380</v>
      </c>
    </row>
    <row r="41" spans="1:16" ht="30" customHeight="1" x14ac:dyDescent="0.25">
      <c r="A41" s="123">
        <v>4</v>
      </c>
      <c r="B41" s="124" t="s">
        <v>31</v>
      </c>
      <c r="C41" s="160">
        <v>0</v>
      </c>
      <c r="D41" s="160">
        <v>4</v>
      </c>
      <c r="E41" s="160">
        <v>0</v>
      </c>
      <c r="F41" s="160">
        <v>0</v>
      </c>
      <c r="G41" s="160">
        <v>3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0</v>
      </c>
      <c r="N41" s="160">
        <v>0</v>
      </c>
      <c r="O41" s="128"/>
      <c r="P41" s="127">
        <f t="shared" si="3"/>
        <v>7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G8" sqref="G8"/>
    </sheetView>
  </sheetViews>
  <sheetFormatPr defaultColWidth="9.28515625" defaultRowHeight="15" x14ac:dyDescent="0.25"/>
  <cols>
    <col min="1" max="1" width="4.28515625" style="2" customWidth="1"/>
    <col min="2" max="2" width="33.7109375" style="2" customWidth="1"/>
    <col min="3" max="3" width="14.7109375" style="2" customWidth="1"/>
    <col min="4" max="4" width="14.5703125" style="2" customWidth="1"/>
    <col min="5" max="5" width="14.7109375" style="2" customWidth="1"/>
    <col min="6" max="16384" width="9.28515625" style="2"/>
  </cols>
  <sheetData>
    <row r="1" spans="1:5" ht="15.75" x14ac:dyDescent="0.25">
      <c r="A1" s="191" t="s">
        <v>55</v>
      </c>
      <c r="B1" s="191"/>
      <c r="C1" s="191"/>
      <c r="D1" s="191"/>
      <c r="E1" s="191"/>
    </row>
    <row r="2" spans="1:5" ht="25.5" customHeight="1" x14ac:dyDescent="0.25">
      <c r="A2" s="192" t="s">
        <v>56</v>
      </c>
      <c r="B2" s="192"/>
      <c r="C2" s="192"/>
      <c r="D2" s="192"/>
      <c r="E2" s="192"/>
    </row>
    <row r="3" spans="1:5" ht="29.25" customHeight="1" x14ac:dyDescent="0.25">
      <c r="A3" s="193" t="s">
        <v>2</v>
      </c>
      <c r="B3" s="193"/>
      <c r="C3" s="193"/>
      <c r="D3" s="193"/>
      <c r="E3" s="193"/>
    </row>
    <row r="4" spans="1:5" ht="25.5" customHeight="1" x14ac:dyDescent="0.25">
      <c r="A4" s="194"/>
      <c r="B4" s="194"/>
      <c r="C4" s="11"/>
      <c r="D4" s="11"/>
      <c r="E4" s="29" t="s">
        <v>57</v>
      </c>
    </row>
    <row r="5" spans="1:5" ht="30" customHeight="1" x14ac:dyDescent="0.25">
      <c r="A5" s="195" t="s">
        <v>58</v>
      </c>
      <c r="B5" s="195" t="s">
        <v>59</v>
      </c>
      <c r="C5" s="189" t="s">
        <v>31</v>
      </c>
      <c r="D5" s="190"/>
      <c r="E5" s="196"/>
    </row>
    <row r="6" spans="1:5" ht="30" customHeight="1" x14ac:dyDescent="0.25">
      <c r="A6" s="195"/>
      <c r="B6" s="195"/>
      <c r="C6" s="30" t="s">
        <v>60</v>
      </c>
      <c r="D6" s="30" t="s">
        <v>61</v>
      </c>
      <c r="E6" s="30" t="s">
        <v>33</v>
      </c>
    </row>
    <row r="7" spans="1:5" ht="30" customHeight="1" x14ac:dyDescent="0.25">
      <c r="A7" s="31">
        <v>1</v>
      </c>
      <c r="B7" s="32" t="s">
        <v>62</v>
      </c>
      <c r="C7" s="42">
        <v>602</v>
      </c>
      <c r="D7" s="42">
        <v>553</v>
      </c>
      <c r="E7" s="42">
        <v>7097</v>
      </c>
    </row>
    <row r="8" spans="1:5" ht="30" customHeight="1" x14ac:dyDescent="0.25">
      <c r="A8" s="31">
        <v>2</v>
      </c>
      <c r="B8" s="32" t="s">
        <v>63</v>
      </c>
      <c r="C8" s="42">
        <v>32</v>
      </c>
      <c r="D8" s="42">
        <v>57</v>
      </c>
      <c r="E8" s="42">
        <v>247</v>
      </c>
    </row>
    <row r="9" spans="1:5" ht="30" customHeight="1" x14ac:dyDescent="0.25">
      <c r="A9" s="31">
        <v>3</v>
      </c>
      <c r="B9" s="32" t="s">
        <v>64</v>
      </c>
      <c r="C9" s="42">
        <v>332</v>
      </c>
      <c r="D9" s="42">
        <v>220</v>
      </c>
      <c r="E9" s="42">
        <v>4043</v>
      </c>
    </row>
    <row r="10" spans="1:5" ht="30" customHeight="1" x14ac:dyDescent="0.25">
      <c r="A10" s="189" t="s">
        <v>6</v>
      </c>
      <c r="B10" s="190"/>
      <c r="C10" s="47">
        <f>SUM(C7:C9)</f>
        <v>966</v>
      </c>
      <c r="D10" s="47">
        <f t="shared" ref="D10:E10" si="0">SUM(D7:D9)</f>
        <v>830</v>
      </c>
      <c r="E10" s="47">
        <f t="shared" si="0"/>
        <v>11387</v>
      </c>
    </row>
    <row r="12" spans="1:5" ht="15.75" x14ac:dyDescent="0.25">
      <c r="B12" s="17"/>
      <c r="C12" s="18"/>
      <c r="D12" s="18"/>
      <c r="E12" s="18"/>
    </row>
    <row r="13" spans="1:5" x14ac:dyDescent="0.25">
      <c r="C13" s="3"/>
      <c r="D13" s="3"/>
      <c r="E13" s="3"/>
    </row>
    <row r="14" spans="1:5" ht="15.75" x14ac:dyDescent="0.25">
      <c r="C14" s="19"/>
      <c r="D14" s="19"/>
      <c r="E14" s="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2"/>
  <sheetViews>
    <sheetView zoomScale="60" zoomScaleNormal="60" workbookViewId="0">
      <selection activeCell="C10" sqref="C10"/>
    </sheetView>
  </sheetViews>
  <sheetFormatPr defaultColWidth="8.7109375" defaultRowHeight="18.75" x14ac:dyDescent="0.3"/>
  <cols>
    <col min="1" max="1" width="8" style="7" customWidth="1"/>
    <col min="2" max="2" width="39.140625" style="8" customWidth="1"/>
    <col min="3" max="3" width="15.42578125" style="7" customWidth="1"/>
    <col min="4" max="4" width="11.85546875" style="7" customWidth="1"/>
    <col min="5" max="5" width="12.140625" style="7" customWidth="1"/>
    <col min="6" max="6" width="11" style="7" customWidth="1"/>
    <col min="7" max="7" width="12.140625" style="7" customWidth="1"/>
    <col min="8" max="16384" width="8.7109375" style="7"/>
  </cols>
  <sheetData>
    <row r="1" spans="1:7" x14ac:dyDescent="0.3">
      <c r="A1" s="199" t="s">
        <v>65</v>
      </c>
      <c r="B1" s="199"/>
      <c r="C1" s="199"/>
      <c r="D1" s="199"/>
      <c r="E1" s="199"/>
      <c r="F1" s="199"/>
      <c r="G1" s="199"/>
    </row>
    <row r="2" spans="1:7" ht="36.75" customHeight="1" x14ac:dyDescent="0.3">
      <c r="A2" s="204" t="s">
        <v>66</v>
      </c>
      <c r="B2" s="204"/>
      <c r="C2" s="204"/>
      <c r="D2" s="204"/>
      <c r="E2" s="204"/>
      <c r="F2" s="204"/>
      <c r="G2" s="204"/>
    </row>
    <row r="3" spans="1:7" ht="32.25" customHeight="1" x14ac:dyDescent="0.3">
      <c r="A3" s="203" t="s">
        <v>2</v>
      </c>
      <c r="B3" s="203"/>
      <c r="C3" s="203"/>
      <c r="D3" s="203"/>
      <c r="E3" s="203"/>
      <c r="F3" s="203"/>
      <c r="G3" s="203"/>
    </row>
    <row r="4" spans="1:7" ht="27" customHeight="1" x14ac:dyDescent="0.35">
      <c r="A4" s="52"/>
      <c r="B4" s="53"/>
      <c r="C4" s="52"/>
      <c r="D4" s="52"/>
      <c r="E4" s="200" t="s">
        <v>67</v>
      </c>
      <c r="F4" s="200"/>
      <c r="G4" s="200"/>
    </row>
    <row r="5" spans="1:7" ht="39.75" customHeight="1" x14ac:dyDescent="0.3">
      <c r="A5" s="201" t="s">
        <v>3</v>
      </c>
      <c r="B5" s="202" t="s">
        <v>68</v>
      </c>
      <c r="C5" s="205" t="s">
        <v>69</v>
      </c>
      <c r="D5" s="205"/>
      <c r="E5" s="205"/>
      <c r="F5" s="205" t="s">
        <v>70</v>
      </c>
      <c r="G5" s="205"/>
    </row>
    <row r="6" spans="1:7" ht="37.5" customHeight="1" x14ac:dyDescent="0.3">
      <c r="A6" s="201"/>
      <c r="B6" s="201"/>
      <c r="C6" s="39" t="s">
        <v>71</v>
      </c>
      <c r="D6" s="39" t="s">
        <v>72</v>
      </c>
      <c r="E6" s="39" t="s">
        <v>73</v>
      </c>
      <c r="F6" s="39" t="s">
        <v>74</v>
      </c>
      <c r="G6" s="40" t="s">
        <v>75</v>
      </c>
    </row>
    <row r="7" spans="1:7" ht="21.95" customHeight="1" x14ac:dyDescent="0.3">
      <c r="A7" s="33" t="s">
        <v>20</v>
      </c>
      <c r="B7" s="34" t="s">
        <v>25</v>
      </c>
      <c r="C7" s="54">
        <f>SUM(C8:C26)</f>
        <v>3352</v>
      </c>
      <c r="D7" s="54">
        <f>SUM(D8:D26)</f>
        <v>2190</v>
      </c>
      <c r="E7" s="54">
        <f t="shared" ref="E7:E26" si="0">C7-D7</f>
        <v>1162</v>
      </c>
      <c r="F7" s="54">
        <f>SUM(F8:F26)</f>
        <v>177</v>
      </c>
      <c r="G7" s="54">
        <f>SUM(G8:G26)</f>
        <v>394</v>
      </c>
    </row>
    <row r="8" spans="1:7" ht="21.95" customHeight="1" x14ac:dyDescent="0.3">
      <c r="A8" s="35">
        <v>1</v>
      </c>
      <c r="B8" s="41" t="s">
        <v>76</v>
      </c>
      <c r="C8" s="55">
        <v>160</v>
      </c>
      <c r="D8" s="50">
        <v>151</v>
      </c>
      <c r="E8" s="56">
        <f t="shared" si="0"/>
        <v>9</v>
      </c>
      <c r="F8" s="57">
        <v>60</v>
      </c>
      <c r="G8" s="57">
        <v>142</v>
      </c>
    </row>
    <row r="9" spans="1:7" ht="21.95" customHeight="1" x14ac:dyDescent="0.3">
      <c r="A9" s="35">
        <v>2</v>
      </c>
      <c r="B9" s="41" t="s">
        <v>77</v>
      </c>
      <c r="C9" s="55">
        <v>100</v>
      </c>
      <c r="D9" s="50">
        <v>83</v>
      </c>
      <c r="E9" s="56">
        <f t="shared" si="0"/>
        <v>17</v>
      </c>
      <c r="F9" s="50">
        <v>18</v>
      </c>
      <c r="G9" s="50">
        <v>42</v>
      </c>
    </row>
    <row r="10" spans="1:7" ht="21.95" customHeight="1" x14ac:dyDescent="0.3">
      <c r="A10" s="35">
        <v>3</v>
      </c>
      <c r="B10" s="41" t="s">
        <v>78</v>
      </c>
      <c r="C10" s="55">
        <v>20</v>
      </c>
      <c r="D10" s="50">
        <v>68</v>
      </c>
      <c r="E10" s="56">
        <f t="shared" si="0"/>
        <v>-48</v>
      </c>
      <c r="F10" s="50">
        <v>4</v>
      </c>
      <c r="G10" s="50">
        <v>4</v>
      </c>
    </row>
    <row r="11" spans="1:7" ht="21.95" customHeight="1" x14ac:dyDescent="0.3">
      <c r="A11" s="35">
        <v>4</v>
      </c>
      <c r="B11" s="41" t="s">
        <v>79</v>
      </c>
      <c r="C11" s="55">
        <v>20</v>
      </c>
      <c r="D11" s="50">
        <v>33</v>
      </c>
      <c r="E11" s="56">
        <f t="shared" si="0"/>
        <v>-13</v>
      </c>
      <c r="F11" s="50">
        <v>1</v>
      </c>
      <c r="G11" s="50">
        <v>4</v>
      </c>
    </row>
    <row r="12" spans="1:7" ht="21.95" customHeight="1" x14ac:dyDescent="0.3">
      <c r="A12" s="35">
        <v>5</v>
      </c>
      <c r="B12" s="41" t="s">
        <v>80</v>
      </c>
      <c r="C12" s="55">
        <v>250</v>
      </c>
      <c r="D12" s="50">
        <v>169</v>
      </c>
      <c r="E12" s="56">
        <f t="shared" si="0"/>
        <v>81</v>
      </c>
      <c r="F12" s="57">
        <v>10</v>
      </c>
      <c r="G12" s="57">
        <v>39</v>
      </c>
    </row>
    <row r="13" spans="1:7" ht="21.95" customHeight="1" x14ac:dyDescent="0.3">
      <c r="A13" s="35">
        <v>6</v>
      </c>
      <c r="B13" s="41" t="s">
        <v>81</v>
      </c>
      <c r="C13" s="55">
        <v>130</v>
      </c>
      <c r="D13" s="50">
        <v>104</v>
      </c>
      <c r="E13" s="56">
        <f t="shared" si="0"/>
        <v>26</v>
      </c>
      <c r="F13" s="50">
        <v>14</v>
      </c>
      <c r="G13" s="50">
        <v>32</v>
      </c>
    </row>
    <row r="14" spans="1:7" ht="21.95" customHeight="1" x14ac:dyDescent="0.3">
      <c r="A14" s="35">
        <v>7</v>
      </c>
      <c r="B14" s="41" t="s">
        <v>82</v>
      </c>
      <c r="C14" s="55">
        <v>260</v>
      </c>
      <c r="D14" s="50">
        <v>239</v>
      </c>
      <c r="E14" s="56">
        <f t="shared" si="0"/>
        <v>21</v>
      </c>
      <c r="F14" s="50">
        <v>30</v>
      </c>
      <c r="G14" s="50">
        <v>44</v>
      </c>
    </row>
    <row r="15" spans="1:7" ht="21.95" customHeight="1" x14ac:dyDescent="0.3">
      <c r="A15" s="35">
        <v>8</v>
      </c>
      <c r="B15" s="41" t="s">
        <v>83</v>
      </c>
      <c r="C15" s="55">
        <v>140</v>
      </c>
      <c r="D15" s="50">
        <v>106</v>
      </c>
      <c r="E15" s="56">
        <f t="shared" si="0"/>
        <v>34</v>
      </c>
      <c r="F15" s="50">
        <v>2</v>
      </c>
      <c r="G15" s="50">
        <v>6</v>
      </c>
    </row>
    <row r="16" spans="1:7" ht="21.95" customHeight="1" x14ac:dyDescent="0.3">
      <c r="A16" s="35">
        <v>9</v>
      </c>
      <c r="B16" s="41" t="s">
        <v>84</v>
      </c>
      <c r="C16" s="55">
        <v>150</v>
      </c>
      <c r="D16" s="50">
        <v>138</v>
      </c>
      <c r="E16" s="56">
        <f t="shared" si="0"/>
        <v>12</v>
      </c>
      <c r="F16" s="50">
        <v>7</v>
      </c>
      <c r="G16" s="50">
        <v>15</v>
      </c>
    </row>
    <row r="17" spans="1:7" ht="21.95" customHeight="1" x14ac:dyDescent="0.3">
      <c r="A17" s="35">
        <v>10</v>
      </c>
      <c r="B17" s="41" t="s">
        <v>85</v>
      </c>
      <c r="C17" s="55">
        <v>20</v>
      </c>
      <c r="D17" s="50">
        <v>8</v>
      </c>
      <c r="E17" s="56">
        <f t="shared" si="0"/>
        <v>12</v>
      </c>
      <c r="F17" s="50">
        <v>4</v>
      </c>
      <c r="G17" s="50">
        <v>3</v>
      </c>
    </row>
    <row r="18" spans="1:7" ht="21.95" customHeight="1" x14ac:dyDescent="0.3">
      <c r="A18" s="35">
        <v>11</v>
      </c>
      <c r="B18" s="41" t="s">
        <v>86</v>
      </c>
      <c r="C18" s="55">
        <v>20</v>
      </c>
      <c r="D18" s="50">
        <v>35</v>
      </c>
      <c r="E18" s="56">
        <f t="shared" si="0"/>
        <v>-15</v>
      </c>
      <c r="F18" s="50">
        <v>3</v>
      </c>
      <c r="G18" s="50">
        <v>6</v>
      </c>
    </row>
    <row r="19" spans="1:7" ht="21.95" customHeight="1" x14ac:dyDescent="0.3">
      <c r="A19" s="35">
        <v>12</v>
      </c>
      <c r="B19" s="41" t="s">
        <v>87</v>
      </c>
      <c r="C19" s="55">
        <v>80</v>
      </c>
      <c r="D19" s="50">
        <v>61</v>
      </c>
      <c r="E19" s="56">
        <f t="shared" si="0"/>
        <v>19</v>
      </c>
      <c r="F19" s="50">
        <v>3</v>
      </c>
      <c r="G19" s="50">
        <v>6</v>
      </c>
    </row>
    <row r="20" spans="1:7" ht="21.95" customHeight="1" x14ac:dyDescent="0.3">
      <c r="A20" s="35">
        <v>13</v>
      </c>
      <c r="B20" s="41" t="s">
        <v>88</v>
      </c>
      <c r="C20" s="55">
        <v>22</v>
      </c>
      <c r="D20" s="50">
        <v>20</v>
      </c>
      <c r="E20" s="56">
        <f t="shared" si="0"/>
        <v>2</v>
      </c>
      <c r="F20" s="50">
        <v>1</v>
      </c>
      <c r="G20" s="50">
        <v>2</v>
      </c>
    </row>
    <row r="21" spans="1:7" ht="21.95" customHeight="1" x14ac:dyDescent="0.3">
      <c r="A21" s="35">
        <v>14</v>
      </c>
      <c r="B21" s="41" t="s">
        <v>89</v>
      </c>
      <c r="C21" s="55">
        <v>25</v>
      </c>
      <c r="D21" s="50">
        <v>23</v>
      </c>
      <c r="E21" s="56">
        <f t="shared" si="0"/>
        <v>2</v>
      </c>
      <c r="F21" s="50">
        <v>2</v>
      </c>
      <c r="G21" s="50">
        <v>4</v>
      </c>
    </row>
    <row r="22" spans="1:7" ht="21.95" customHeight="1" x14ac:dyDescent="0.3">
      <c r="A22" s="35">
        <v>15</v>
      </c>
      <c r="B22" s="41" t="s">
        <v>90</v>
      </c>
      <c r="C22" s="55">
        <v>120</v>
      </c>
      <c r="D22" s="50">
        <v>104</v>
      </c>
      <c r="E22" s="56">
        <f t="shared" si="0"/>
        <v>16</v>
      </c>
      <c r="F22" s="50">
        <v>3</v>
      </c>
      <c r="G22" s="50">
        <v>5</v>
      </c>
    </row>
    <row r="23" spans="1:7" ht="21.95" customHeight="1" x14ac:dyDescent="0.3">
      <c r="A23" s="35">
        <v>16</v>
      </c>
      <c r="B23" s="41" t="s">
        <v>91</v>
      </c>
      <c r="C23" s="55">
        <v>211</v>
      </c>
      <c r="D23" s="50">
        <v>145</v>
      </c>
      <c r="E23" s="56">
        <f t="shared" si="0"/>
        <v>66</v>
      </c>
      <c r="F23" s="50">
        <v>4</v>
      </c>
      <c r="G23" s="50">
        <v>7</v>
      </c>
    </row>
    <row r="24" spans="1:7" ht="21.95" customHeight="1" x14ac:dyDescent="0.3">
      <c r="A24" s="35">
        <v>17</v>
      </c>
      <c r="B24" s="41" t="s">
        <v>92</v>
      </c>
      <c r="C24" s="55">
        <v>600</v>
      </c>
      <c r="D24" s="50">
        <v>127</v>
      </c>
      <c r="E24" s="56">
        <f t="shared" si="0"/>
        <v>473</v>
      </c>
      <c r="F24" s="50">
        <v>3</v>
      </c>
      <c r="G24" s="50">
        <v>10</v>
      </c>
    </row>
    <row r="25" spans="1:7" ht="21.95" customHeight="1" x14ac:dyDescent="0.3">
      <c r="A25" s="35">
        <v>18</v>
      </c>
      <c r="B25" s="41" t="s">
        <v>93</v>
      </c>
      <c r="C25" s="55">
        <v>1000</v>
      </c>
      <c r="D25" s="50">
        <v>576</v>
      </c>
      <c r="E25" s="56">
        <f t="shared" si="0"/>
        <v>424</v>
      </c>
      <c r="F25" s="50">
        <v>7</v>
      </c>
      <c r="G25" s="50">
        <v>21</v>
      </c>
    </row>
    <row r="26" spans="1:7" ht="21.95" customHeight="1" x14ac:dyDescent="0.3">
      <c r="A26" s="35">
        <v>19</v>
      </c>
      <c r="B26" s="41" t="s">
        <v>94</v>
      </c>
      <c r="C26" s="55">
        <v>24</v>
      </c>
      <c r="D26" s="50">
        <v>0</v>
      </c>
      <c r="E26" s="56">
        <f t="shared" si="0"/>
        <v>24</v>
      </c>
      <c r="F26" s="50">
        <v>1</v>
      </c>
      <c r="G26" s="50">
        <v>2</v>
      </c>
    </row>
    <row r="27" spans="1:7" ht="36" customHeight="1" x14ac:dyDescent="0.3">
      <c r="A27" s="33" t="s">
        <v>27</v>
      </c>
      <c r="B27" s="34" t="s">
        <v>95</v>
      </c>
      <c r="C27" s="58">
        <f>SUM(C28:C39)</f>
        <v>5924</v>
      </c>
      <c r="D27" s="58">
        <f>SUM(D28:D39)</f>
        <v>3082</v>
      </c>
      <c r="E27" s="58">
        <f>SUM(E28:E39)</f>
        <v>2842</v>
      </c>
      <c r="F27" s="59"/>
      <c r="G27" s="59"/>
    </row>
    <row r="28" spans="1:7" ht="21.95" customHeight="1" x14ac:dyDescent="0.3">
      <c r="A28" s="35">
        <v>1</v>
      </c>
      <c r="B28" s="36" t="s">
        <v>96</v>
      </c>
      <c r="C28" s="60">
        <v>988</v>
      </c>
      <c r="D28" s="61">
        <v>408</v>
      </c>
      <c r="E28" s="55">
        <f t="shared" ref="E28:E39" si="1">C28-D28</f>
        <v>580</v>
      </c>
      <c r="F28" s="55"/>
      <c r="G28" s="55"/>
    </row>
    <row r="29" spans="1:7" ht="21.95" customHeight="1" x14ac:dyDescent="0.3">
      <c r="A29" s="35">
        <v>2</v>
      </c>
      <c r="B29" s="36" t="s">
        <v>97</v>
      </c>
      <c r="C29" s="62">
        <v>350</v>
      </c>
      <c r="D29" s="61">
        <v>235</v>
      </c>
      <c r="E29" s="55">
        <f t="shared" si="1"/>
        <v>115</v>
      </c>
      <c r="F29" s="55"/>
      <c r="G29" s="55"/>
    </row>
    <row r="30" spans="1:7" ht="21.95" customHeight="1" x14ac:dyDescent="0.3">
      <c r="A30" s="35">
        <v>3</v>
      </c>
      <c r="B30" s="36" t="s">
        <v>98</v>
      </c>
      <c r="C30" s="62">
        <v>608</v>
      </c>
      <c r="D30" s="61">
        <v>150</v>
      </c>
      <c r="E30" s="55">
        <f t="shared" si="1"/>
        <v>458</v>
      </c>
      <c r="F30" s="55"/>
      <c r="G30" s="55"/>
    </row>
    <row r="31" spans="1:7" ht="21.95" customHeight="1" x14ac:dyDescent="0.3">
      <c r="A31" s="35">
        <v>4</v>
      </c>
      <c r="B31" s="36" t="s">
        <v>99</v>
      </c>
      <c r="C31" s="62">
        <v>600</v>
      </c>
      <c r="D31" s="61">
        <v>316</v>
      </c>
      <c r="E31" s="55">
        <f t="shared" si="1"/>
        <v>284</v>
      </c>
      <c r="F31" s="55"/>
      <c r="G31" s="55"/>
    </row>
    <row r="32" spans="1:7" ht="21.95" customHeight="1" x14ac:dyDescent="0.3">
      <c r="A32" s="35">
        <v>5</v>
      </c>
      <c r="B32" s="36" t="s">
        <v>100</v>
      </c>
      <c r="C32" s="62">
        <v>260</v>
      </c>
      <c r="D32" s="61">
        <v>75</v>
      </c>
      <c r="E32" s="55">
        <f t="shared" si="1"/>
        <v>185</v>
      </c>
      <c r="F32" s="55"/>
      <c r="G32" s="55"/>
    </row>
    <row r="33" spans="1:7" ht="21.95" customHeight="1" x14ac:dyDescent="0.3">
      <c r="A33" s="35">
        <v>6</v>
      </c>
      <c r="B33" s="36" t="s">
        <v>101</v>
      </c>
      <c r="C33" s="62">
        <v>558</v>
      </c>
      <c r="D33" s="61">
        <v>271</v>
      </c>
      <c r="E33" s="55">
        <f t="shared" si="1"/>
        <v>287</v>
      </c>
      <c r="F33" s="55"/>
      <c r="G33" s="55"/>
    </row>
    <row r="34" spans="1:7" ht="21.95" customHeight="1" x14ac:dyDescent="0.3">
      <c r="A34" s="35">
        <v>7</v>
      </c>
      <c r="B34" s="36" t="s">
        <v>102</v>
      </c>
      <c r="C34" s="62">
        <v>165</v>
      </c>
      <c r="D34" s="61">
        <v>152</v>
      </c>
      <c r="E34" s="55">
        <f t="shared" si="1"/>
        <v>13</v>
      </c>
      <c r="F34" s="55"/>
      <c r="G34" s="55"/>
    </row>
    <row r="35" spans="1:7" ht="21.95" customHeight="1" x14ac:dyDescent="0.3">
      <c r="A35" s="35">
        <v>8</v>
      </c>
      <c r="B35" s="36" t="s">
        <v>103</v>
      </c>
      <c r="C35" s="62">
        <v>500</v>
      </c>
      <c r="D35" s="61">
        <v>453</v>
      </c>
      <c r="E35" s="55">
        <f t="shared" si="1"/>
        <v>47</v>
      </c>
      <c r="F35" s="55"/>
      <c r="G35" s="55"/>
    </row>
    <row r="36" spans="1:7" ht="21.95" customHeight="1" x14ac:dyDescent="0.3">
      <c r="A36" s="35">
        <v>9</v>
      </c>
      <c r="B36" s="36" t="s">
        <v>104</v>
      </c>
      <c r="C36" s="62">
        <v>410</v>
      </c>
      <c r="D36" s="61">
        <v>244</v>
      </c>
      <c r="E36" s="55">
        <f t="shared" si="1"/>
        <v>166</v>
      </c>
      <c r="F36" s="55"/>
      <c r="G36" s="55"/>
    </row>
    <row r="37" spans="1:7" ht="21.95" customHeight="1" x14ac:dyDescent="0.3">
      <c r="A37" s="35">
        <v>10</v>
      </c>
      <c r="B37" s="36" t="s">
        <v>105</v>
      </c>
      <c r="C37" s="62">
        <v>280</v>
      </c>
      <c r="D37" s="61">
        <v>112</v>
      </c>
      <c r="E37" s="55">
        <f t="shared" si="1"/>
        <v>168</v>
      </c>
      <c r="F37" s="55"/>
      <c r="G37" s="55"/>
    </row>
    <row r="38" spans="1:7" x14ac:dyDescent="0.3">
      <c r="A38" s="35">
        <v>11</v>
      </c>
      <c r="B38" s="36" t="s">
        <v>106</v>
      </c>
      <c r="C38" s="62">
        <v>700</v>
      </c>
      <c r="D38" s="51">
        <v>371</v>
      </c>
      <c r="E38" s="55">
        <f t="shared" si="1"/>
        <v>329</v>
      </c>
      <c r="F38" s="55"/>
      <c r="G38" s="55"/>
    </row>
    <row r="39" spans="1:7" x14ac:dyDescent="0.3">
      <c r="A39" s="35">
        <v>12</v>
      </c>
      <c r="B39" s="36" t="s">
        <v>107</v>
      </c>
      <c r="C39" s="62">
        <v>505</v>
      </c>
      <c r="D39" s="61">
        <v>295</v>
      </c>
      <c r="E39" s="55">
        <f t="shared" si="1"/>
        <v>210</v>
      </c>
      <c r="F39" s="55"/>
      <c r="G39" s="55"/>
    </row>
    <row r="40" spans="1:7" ht="37.5" x14ac:dyDescent="0.3">
      <c r="A40" s="33" t="s">
        <v>40</v>
      </c>
      <c r="B40" s="34" t="s">
        <v>108</v>
      </c>
      <c r="C40" s="58">
        <f>SUM(C41:C52)</f>
        <v>1836</v>
      </c>
      <c r="D40" s="58">
        <f>SUM(D41:D52)</f>
        <v>247</v>
      </c>
      <c r="E40" s="58">
        <f>SUM(E41:E52)</f>
        <v>1588</v>
      </c>
      <c r="F40" s="198"/>
      <c r="G40" s="198"/>
    </row>
    <row r="41" spans="1:7" x14ac:dyDescent="0.3">
      <c r="A41" s="35">
        <v>1</v>
      </c>
      <c r="B41" s="37" t="s">
        <v>109</v>
      </c>
      <c r="C41" s="60">
        <v>120</v>
      </c>
      <c r="D41" s="60">
        <v>2</v>
      </c>
      <c r="E41" s="63">
        <v>117</v>
      </c>
      <c r="F41" s="197"/>
      <c r="G41" s="197"/>
    </row>
    <row r="42" spans="1:7" x14ac:dyDescent="0.3">
      <c r="A42" s="35">
        <v>2</v>
      </c>
      <c r="B42" s="37" t="s">
        <v>110</v>
      </c>
      <c r="C42" s="60">
        <v>0</v>
      </c>
      <c r="D42" s="60">
        <v>0</v>
      </c>
      <c r="E42" s="63">
        <f t="shared" ref="E42:E52" si="2">C42-D42</f>
        <v>0</v>
      </c>
      <c r="F42" s="197"/>
      <c r="G42" s="197"/>
    </row>
    <row r="43" spans="1:7" x14ac:dyDescent="0.3">
      <c r="A43" s="35">
        <v>3</v>
      </c>
      <c r="B43" s="37" t="s">
        <v>111</v>
      </c>
      <c r="C43" s="60">
        <v>621</v>
      </c>
      <c r="D43" s="60">
        <v>97</v>
      </c>
      <c r="E43" s="63">
        <f t="shared" si="2"/>
        <v>524</v>
      </c>
      <c r="F43" s="197"/>
      <c r="G43" s="197"/>
    </row>
    <row r="44" spans="1:7" x14ac:dyDescent="0.3">
      <c r="A44" s="35">
        <v>4</v>
      </c>
      <c r="B44" s="37" t="s">
        <v>16</v>
      </c>
      <c r="C44" s="60">
        <v>0</v>
      </c>
      <c r="D44" s="60">
        <v>0</v>
      </c>
      <c r="E44" s="63">
        <f t="shared" si="2"/>
        <v>0</v>
      </c>
      <c r="F44" s="197"/>
      <c r="G44" s="197"/>
    </row>
    <row r="45" spans="1:7" x14ac:dyDescent="0.3">
      <c r="A45" s="35">
        <v>5</v>
      </c>
      <c r="B45" s="38" t="s">
        <v>112</v>
      </c>
      <c r="C45" s="60">
        <v>0</v>
      </c>
      <c r="D45" s="60">
        <v>0</v>
      </c>
      <c r="E45" s="63">
        <f t="shared" si="2"/>
        <v>0</v>
      </c>
      <c r="F45" s="197"/>
      <c r="G45" s="197"/>
    </row>
    <row r="46" spans="1:7" x14ac:dyDescent="0.3">
      <c r="A46" s="35">
        <v>6</v>
      </c>
      <c r="B46" s="38" t="s">
        <v>113</v>
      </c>
      <c r="C46" s="60">
        <v>0</v>
      </c>
      <c r="D46" s="60">
        <v>0</v>
      </c>
      <c r="E46" s="63">
        <f t="shared" si="2"/>
        <v>0</v>
      </c>
      <c r="F46" s="197"/>
      <c r="G46" s="197"/>
    </row>
    <row r="47" spans="1:7" x14ac:dyDescent="0.3">
      <c r="A47" s="35">
        <v>7</v>
      </c>
      <c r="B47" s="38" t="s">
        <v>11</v>
      </c>
      <c r="C47" s="60">
        <v>116</v>
      </c>
      <c r="D47" s="60">
        <v>20</v>
      </c>
      <c r="E47" s="63">
        <f t="shared" si="2"/>
        <v>96</v>
      </c>
      <c r="F47" s="197"/>
      <c r="G47" s="197"/>
    </row>
    <row r="48" spans="1:7" x14ac:dyDescent="0.3">
      <c r="A48" s="35">
        <v>8</v>
      </c>
      <c r="B48" s="38" t="s">
        <v>114</v>
      </c>
      <c r="C48" s="60">
        <v>499</v>
      </c>
      <c r="D48" s="60">
        <v>83</v>
      </c>
      <c r="E48" s="63">
        <f t="shared" si="2"/>
        <v>416</v>
      </c>
      <c r="F48" s="197"/>
      <c r="G48" s="197"/>
    </row>
    <row r="49" spans="1:7" x14ac:dyDescent="0.3">
      <c r="A49" s="35">
        <v>9</v>
      </c>
      <c r="B49" s="38" t="s">
        <v>115</v>
      </c>
      <c r="C49" s="60">
        <v>40</v>
      </c>
      <c r="D49" s="60">
        <v>3</v>
      </c>
      <c r="E49" s="63">
        <f t="shared" si="2"/>
        <v>37</v>
      </c>
      <c r="F49" s="197"/>
      <c r="G49" s="197"/>
    </row>
    <row r="50" spans="1:7" x14ac:dyDescent="0.3">
      <c r="A50" s="35">
        <v>10</v>
      </c>
      <c r="B50" s="38" t="s">
        <v>7</v>
      </c>
      <c r="C50" s="60">
        <v>400</v>
      </c>
      <c r="D50" s="60">
        <v>8</v>
      </c>
      <c r="E50" s="63">
        <f t="shared" si="2"/>
        <v>392</v>
      </c>
      <c r="F50" s="197"/>
      <c r="G50" s="197"/>
    </row>
    <row r="51" spans="1:7" x14ac:dyDescent="0.3">
      <c r="A51" s="35">
        <v>11</v>
      </c>
      <c r="B51" s="38" t="s">
        <v>116</v>
      </c>
      <c r="C51" s="60">
        <v>0</v>
      </c>
      <c r="D51" s="60">
        <v>0</v>
      </c>
      <c r="E51" s="63">
        <f t="shared" si="2"/>
        <v>0</v>
      </c>
      <c r="F51" s="197"/>
      <c r="G51" s="197"/>
    </row>
    <row r="52" spans="1:7" x14ac:dyDescent="0.3">
      <c r="A52" s="35">
        <v>12</v>
      </c>
      <c r="B52" s="38" t="s">
        <v>117</v>
      </c>
      <c r="C52" s="60">
        <v>40</v>
      </c>
      <c r="D52" s="60">
        <v>34</v>
      </c>
      <c r="E52" s="63">
        <f t="shared" si="2"/>
        <v>6</v>
      </c>
      <c r="F52" s="197"/>
      <c r="G52" s="197"/>
    </row>
  </sheetData>
  <mergeCells count="21">
    <mergeCell ref="A1:G1"/>
    <mergeCell ref="E4:G4"/>
    <mergeCell ref="A5:A6"/>
    <mergeCell ref="B5:B6"/>
    <mergeCell ref="A3:G3"/>
    <mergeCell ref="A2:G2"/>
    <mergeCell ref="C5:E5"/>
    <mergeCell ref="F5:G5"/>
    <mergeCell ref="F40:G40"/>
    <mergeCell ref="F41:G41"/>
    <mergeCell ref="F42:G42"/>
    <mergeCell ref="F43:G43"/>
    <mergeCell ref="F44:G44"/>
    <mergeCell ref="F50:G50"/>
    <mergeCell ref="F51:G51"/>
    <mergeCell ref="F52:G52"/>
    <mergeCell ref="F45:G45"/>
    <mergeCell ref="F46:G46"/>
    <mergeCell ref="F47:G47"/>
    <mergeCell ref="F48:G48"/>
    <mergeCell ref="F49:G49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zoomScale="70" zoomScaleNormal="70" workbookViewId="0">
      <selection activeCell="G29" sqref="G29"/>
    </sheetView>
  </sheetViews>
  <sheetFormatPr defaultColWidth="8.7109375" defaultRowHeight="15" x14ac:dyDescent="0.25"/>
  <cols>
    <col min="1" max="1" width="7" style="2" customWidth="1"/>
    <col min="2" max="2" width="34.7109375" style="2" customWidth="1"/>
    <col min="3" max="3" width="18.42578125" style="2" customWidth="1"/>
    <col min="4" max="4" width="47.7109375" style="2" customWidth="1"/>
    <col min="5" max="16384" width="8.7109375" style="2"/>
  </cols>
  <sheetData>
    <row r="1" spans="1:7" ht="15.75" x14ac:dyDescent="0.25">
      <c r="A1" s="191" t="s">
        <v>118</v>
      </c>
      <c r="B1" s="191"/>
      <c r="C1" s="191"/>
      <c r="D1" s="191"/>
    </row>
    <row r="2" spans="1:7" ht="16.5" customHeight="1" x14ac:dyDescent="0.25">
      <c r="A2" s="192" t="s">
        <v>119</v>
      </c>
      <c r="B2" s="192"/>
      <c r="C2" s="192"/>
      <c r="D2" s="192"/>
    </row>
    <row r="3" spans="1:7" ht="33.75" customHeight="1" x14ac:dyDescent="0.25">
      <c r="A3" s="193" t="s">
        <v>2</v>
      </c>
      <c r="B3" s="193"/>
      <c r="C3" s="193"/>
      <c r="D3" s="193"/>
    </row>
    <row r="4" spans="1:7" ht="26.25" customHeight="1" x14ac:dyDescent="0.25">
      <c r="A4" s="4"/>
      <c r="B4" s="1"/>
      <c r="C4" s="1"/>
      <c r="D4" s="1"/>
    </row>
    <row r="5" spans="1:7" ht="31.5" customHeight="1" x14ac:dyDescent="0.25">
      <c r="A5" s="22" t="s">
        <v>3</v>
      </c>
      <c r="B5" s="22" t="s">
        <v>4</v>
      </c>
      <c r="C5" s="22" t="s">
        <v>120</v>
      </c>
      <c r="D5" s="49" t="s">
        <v>121</v>
      </c>
    </row>
    <row r="6" spans="1:7" ht="30" customHeight="1" x14ac:dyDescent="0.25">
      <c r="A6" s="22"/>
      <c r="B6" s="64" t="s">
        <v>122</v>
      </c>
      <c r="C6" s="65">
        <v>22082</v>
      </c>
      <c r="D6" s="66"/>
      <c r="E6" s="3"/>
      <c r="F6" s="3"/>
    </row>
    <row r="7" spans="1:7" ht="30" customHeight="1" x14ac:dyDescent="0.3">
      <c r="A7" s="22">
        <v>1</v>
      </c>
      <c r="B7" s="67" t="s">
        <v>123</v>
      </c>
      <c r="C7" s="68">
        <v>7097</v>
      </c>
      <c r="D7" s="69"/>
      <c r="E7" s="3"/>
      <c r="F7" s="3"/>
      <c r="G7" s="3"/>
    </row>
    <row r="8" spans="1:7" ht="44.25" customHeight="1" x14ac:dyDescent="0.25">
      <c r="A8" s="70" t="s">
        <v>30</v>
      </c>
      <c r="B8" s="71" t="s">
        <v>124</v>
      </c>
      <c r="C8" s="72">
        <v>6794</v>
      </c>
      <c r="D8" s="73" t="s">
        <v>125</v>
      </c>
      <c r="F8" s="3"/>
      <c r="G8" s="3"/>
    </row>
    <row r="9" spans="1:7" ht="30" customHeight="1" x14ac:dyDescent="0.25">
      <c r="A9" s="70" t="s">
        <v>32</v>
      </c>
      <c r="B9" s="71" t="s">
        <v>126</v>
      </c>
      <c r="C9" s="74">
        <v>165</v>
      </c>
      <c r="D9" s="73" t="s">
        <v>127</v>
      </c>
      <c r="F9" s="3"/>
    </row>
    <row r="10" spans="1:7" ht="33.75" customHeight="1" x14ac:dyDescent="0.25">
      <c r="A10" s="70" t="s">
        <v>34</v>
      </c>
      <c r="B10" s="71" t="s">
        <v>128</v>
      </c>
      <c r="C10" s="74">
        <v>88</v>
      </c>
      <c r="D10" s="73" t="s">
        <v>129</v>
      </c>
    </row>
    <row r="11" spans="1:7" ht="36.6" customHeight="1" x14ac:dyDescent="0.3">
      <c r="A11" s="70" t="s">
        <v>130</v>
      </c>
      <c r="B11" s="71" t="s">
        <v>131</v>
      </c>
      <c r="C11" s="74">
        <v>50</v>
      </c>
      <c r="D11" s="73" t="s">
        <v>132</v>
      </c>
      <c r="F11" s="5"/>
    </row>
    <row r="12" spans="1:7" ht="36.75" customHeight="1" x14ac:dyDescent="0.25">
      <c r="A12" s="70" t="s">
        <v>133</v>
      </c>
      <c r="B12" s="71" t="s">
        <v>134</v>
      </c>
      <c r="C12" s="75"/>
      <c r="D12" s="76"/>
      <c r="F12" s="3"/>
    </row>
    <row r="13" spans="1:7" ht="36.75" customHeight="1" x14ac:dyDescent="0.25">
      <c r="A13" s="77"/>
      <c r="B13" s="71" t="s">
        <v>135</v>
      </c>
      <c r="C13" s="75">
        <v>201</v>
      </c>
      <c r="D13" s="76"/>
      <c r="F13" s="3"/>
    </row>
    <row r="14" spans="1:7" ht="36.75" customHeight="1" x14ac:dyDescent="0.25">
      <c r="A14" s="77"/>
      <c r="B14" s="71" t="s">
        <v>136</v>
      </c>
      <c r="C14" s="74">
        <v>473</v>
      </c>
      <c r="D14" s="76"/>
      <c r="F14" s="3"/>
    </row>
    <row r="15" spans="1:7" ht="36.75" customHeight="1" x14ac:dyDescent="0.25">
      <c r="A15" s="70" t="s">
        <v>137</v>
      </c>
      <c r="B15" s="71" t="s">
        <v>138</v>
      </c>
      <c r="C15" s="75">
        <f>SUM(C16:C27)</f>
        <v>1448</v>
      </c>
      <c r="D15" s="76"/>
      <c r="F15" s="3"/>
    </row>
    <row r="16" spans="1:7" ht="36.75" customHeight="1" x14ac:dyDescent="0.3">
      <c r="A16" s="78"/>
      <c r="B16" s="61" t="s">
        <v>96</v>
      </c>
      <c r="C16" s="79">
        <v>67</v>
      </c>
      <c r="D16" s="60"/>
      <c r="F16" s="3"/>
    </row>
    <row r="17" spans="1:14" ht="36.75" customHeight="1" x14ac:dyDescent="0.3">
      <c r="A17" s="78"/>
      <c r="B17" s="61" t="s">
        <v>97</v>
      </c>
      <c r="C17" s="79">
        <v>85</v>
      </c>
      <c r="D17" s="60"/>
      <c r="F17" s="3"/>
    </row>
    <row r="18" spans="1:14" ht="36.75" customHeight="1" x14ac:dyDescent="0.3">
      <c r="A18" s="78"/>
      <c r="B18" s="61" t="s">
        <v>98</v>
      </c>
      <c r="C18" s="79">
        <v>400</v>
      </c>
      <c r="D18" s="60"/>
      <c r="F18" s="3"/>
    </row>
    <row r="19" spans="1:14" ht="30" customHeight="1" x14ac:dyDescent="0.3">
      <c r="A19" s="78"/>
      <c r="B19" s="61" t="s">
        <v>99</v>
      </c>
      <c r="C19" s="79">
        <v>277</v>
      </c>
      <c r="D19" s="60"/>
      <c r="I19" s="6"/>
      <c r="J19" s="6"/>
      <c r="K19" s="6"/>
      <c r="L19" s="6"/>
      <c r="M19" s="6"/>
      <c r="N19" s="6"/>
    </row>
    <row r="20" spans="1:14" ht="30" customHeight="1" x14ac:dyDescent="0.3">
      <c r="A20" s="78"/>
      <c r="B20" s="61" t="s">
        <v>100</v>
      </c>
      <c r="C20" s="79">
        <v>21</v>
      </c>
      <c r="D20" s="60"/>
    </row>
    <row r="21" spans="1:14" ht="18.75" x14ac:dyDescent="0.3">
      <c r="A21" s="78"/>
      <c r="B21" s="61" t="s">
        <v>101</v>
      </c>
      <c r="C21" s="79" t="s">
        <v>139</v>
      </c>
      <c r="D21" s="60"/>
      <c r="G21" s="3"/>
    </row>
    <row r="22" spans="1:14" ht="30" customHeight="1" x14ac:dyDescent="0.3">
      <c r="A22" s="78"/>
      <c r="B22" s="61" t="s">
        <v>102</v>
      </c>
      <c r="C22" s="79">
        <v>95</v>
      </c>
      <c r="D22" s="60"/>
    </row>
    <row r="23" spans="1:14" ht="30" customHeight="1" x14ac:dyDescent="0.3">
      <c r="A23" s="78"/>
      <c r="B23" s="61" t="s">
        <v>103</v>
      </c>
      <c r="C23" s="79">
        <v>78</v>
      </c>
      <c r="D23" s="60"/>
    </row>
    <row r="24" spans="1:14" ht="27.95" customHeight="1" x14ac:dyDescent="0.3">
      <c r="A24" s="78"/>
      <c r="B24" s="61" t="s">
        <v>104</v>
      </c>
      <c r="C24" s="79">
        <v>23</v>
      </c>
      <c r="D24" s="60"/>
    </row>
    <row r="25" spans="1:14" ht="18.75" x14ac:dyDescent="0.3">
      <c r="A25" s="78"/>
      <c r="B25" s="61" t="s">
        <v>105</v>
      </c>
      <c r="C25" s="79">
        <v>225</v>
      </c>
      <c r="D25" s="60"/>
    </row>
    <row r="26" spans="1:14" ht="18.75" x14ac:dyDescent="0.3">
      <c r="A26" s="78"/>
      <c r="B26" s="61" t="s">
        <v>106</v>
      </c>
      <c r="C26" s="79">
        <v>177</v>
      </c>
      <c r="D26" s="60"/>
    </row>
    <row r="27" spans="1:14" ht="18.75" x14ac:dyDescent="0.3">
      <c r="A27" s="78"/>
      <c r="B27" s="61" t="s">
        <v>107</v>
      </c>
      <c r="C27" s="79" t="s">
        <v>139</v>
      </c>
      <c r="D27" s="60"/>
    </row>
    <row r="28" spans="1:14" ht="15.75" x14ac:dyDescent="0.25">
      <c r="A28" s="22">
        <v>2</v>
      </c>
      <c r="B28" s="80" t="s">
        <v>140</v>
      </c>
      <c r="C28" s="75">
        <v>14698</v>
      </c>
      <c r="D28" s="64" t="s">
        <v>141</v>
      </c>
    </row>
    <row r="29" spans="1:14" ht="15.75" x14ac:dyDescent="0.25">
      <c r="A29" s="81"/>
      <c r="B29" s="82" t="s">
        <v>31</v>
      </c>
      <c r="C29" s="74">
        <v>553</v>
      </c>
      <c r="D29" s="64"/>
    </row>
    <row r="30" spans="1:14" ht="31.5" x14ac:dyDescent="0.25">
      <c r="A30" s="81">
        <v>3</v>
      </c>
      <c r="B30" s="80" t="s">
        <v>142</v>
      </c>
      <c r="C30" s="74">
        <v>17</v>
      </c>
      <c r="D30" s="73" t="s">
        <v>143</v>
      </c>
    </row>
    <row r="31" spans="1:14" ht="15.75" x14ac:dyDescent="0.25">
      <c r="A31" s="21"/>
      <c r="B31" s="82" t="s">
        <v>31</v>
      </c>
      <c r="C31" s="48">
        <v>0</v>
      </c>
      <c r="D31" s="83"/>
    </row>
    <row r="32" spans="1:14" ht="15.75" x14ac:dyDescent="0.25">
      <c r="A32" s="22">
        <v>4</v>
      </c>
      <c r="B32" s="76" t="s">
        <v>144</v>
      </c>
      <c r="C32" s="75">
        <v>279</v>
      </c>
      <c r="D32" s="64" t="s">
        <v>141</v>
      </c>
    </row>
    <row r="33" spans="1:4" ht="15.75" x14ac:dyDescent="0.25">
      <c r="A33" s="84"/>
      <c r="B33" s="82" t="s">
        <v>31</v>
      </c>
      <c r="C33" s="85">
        <v>7</v>
      </c>
      <c r="D33" s="83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zoomScaleSheetLayoutView="100" workbookViewId="0">
      <selection activeCell="D21" sqref="D21"/>
    </sheetView>
  </sheetViews>
  <sheetFormatPr defaultColWidth="9.140625" defaultRowHeight="15" x14ac:dyDescent="0.25"/>
  <cols>
    <col min="1" max="1" width="9.140625" style="14"/>
    <col min="2" max="2" width="11.85546875" style="14" customWidth="1"/>
    <col min="3" max="3" width="11.28515625" style="2" bestFit="1" customWidth="1"/>
    <col min="4" max="5" width="12.5703125" style="2" bestFit="1" customWidth="1"/>
    <col min="6" max="6" width="13.140625" style="2" bestFit="1" customWidth="1"/>
    <col min="7" max="7" width="11.28515625" style="2" bestFit="1" customWidth="1"/>
    <col min="8" max="8" width="13.140625" style="2" bestFit="1" customWidth="1"/>
    <col min="9" max="9" width="11.28515625" style="2" bestFit="1" customWidth="1"/>
    <col min="10" max="10" width="13.140625" style="2" bestFit="1" customWidth="1"/>
    <col min="11" max="11" width="10" style="2" bestFit="1" customWidth="1"/>
    <col min="12" max="12" width="11.42578125" style="2" customWidth="1"/>
    <col min="13" max="13" width="11.28515625" style="2" bestFit="1" customWidth="1"/>
    <col min="14" max="14" width="9.42578125" style="2" bestFit="1" customWidth="1"/>
    <col min="15" max="15" width="14" style="2" bestFit="1" customWidth="1"/>
    <col min="16" max="16" width="18.28515625" style="2" customWidth="1"/>
    <col min="17" max="16384" width="9.140625" style="14"/>
  </cols>
  <sheetData>
    <row r="1" spans="1:16" ht="15.75" x14ac:dyDescent="0.25">
      <c r="A1" s="207" t="s">
        <v>145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ht="15.75" x14ac:dyDescent="0.25">
      <c r="A2" s="208" t="s">
        <v>146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6" ht="33.75" customHeight="1" x14ac:dyDescent="0.25">
      <c r="A3" s="209" t="s">
        <v>147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16" ht="15" customHeight="1" x14ac:dyDescent="0.25">
      <c r="A4" s="15"/>
      <c r="B4" s="15"/>
      <c r="C4" s="10"/>
      <c r="D4" s="10"/>
      <c r="E4" s="10" t="s">
        <v>148</v>
      </c>
      <c r="F4" s="10"/>
      <c r="G4" s="10"/>
      <c r="H4" s="10"/>
      <c r="I4" s="210"/>
      <c r="J4" s="210"/>
      <c r="K4" s="10"/>
      <c r="L4" s="10"/>
      <c r="M4" s="10"/>
      <c r="N4" s="10"/>
      <c r="O4" s="10"/>
      <c r="P4" s="10"/>
    </row>
    <row r="5" spans="1:16" x14ac:dyDescent="0.25">
      <c r="A5" s="16"/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" customHeight="1" x14ac:dyDescent="0.25">
      <c r="A6" s="211" t="s">
        <v>3</v>
      </c>
      <c r="B6" s="211" t="s">
        <v>4</v>
      </c>
      <c r="C6" s="211" t="s">
        <v>5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 t="s">
        <v>149</v>
      </c>
      <c r="P6" s="211"/>
    </row>
    <row r="7" spans="1:16" ht="49.5" x14ac:dyDescent="0.25">
      <c r="A7" s="211"/>
      <c r="B7" s="211"/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150</v>
      </c>
      <c r="P7" s="20" t="s">
        <v>151</v>
      </c>
    </row>
    <row r="8" spans="1:16" ht="33" x14ac:dyDescent="0.25">
      <c r="A8" s="20" t="s">
        <v>20</v>
      </c>
      <c r="B8" s="20" t="s">
        <v>152</v>
      </c>
      <c r="C8" s="86">
        <v>99.85</v>
      </c>
      <c r="D8" s="86">
        <v>98.82</v>
      </c>
      <c r="E8" s="86">
        <v>98.9</v>
      </c>
      <c r="F8" s="86">
        <v>99.1</v>
      </c>
      <c r="G8" s="86">
        <v>99.42</v>
      </c>
      <c r="H8" s="86">
        <v>99.32</v>
      </c>
      <c r="I8" s="86">
        <v>99.5</v>
      </c>
      <c r="J8" s="86">
        <v>98.3</v>
      </c>
      <c r="K8" s="86">
        <v>99.89</v>
      </c>
      <c r="L8" s="86">
        <v>99.71</v>
      </c>
      <c r="M8" s="86">
        <v>99.05</v>
      </c>
      <c r="N8" s="86">
        <v>96.27</v>
      </c>
      <c r="O8" s="86">
        <v>98.58</v>
      </c>
      <c r="P8" s="86">
        <v>81.680000000000007</v>
      </c>
    </row>
    <row r="9" spans="1:16" ht="33" x14ac:dyDescent="0.25">
      <c r="A9" s="20" t="s">
        <v>27</v>
      </c>
      <c r="B9" s="20" t="s">
        <v>153</v>
      </c>
      <c r="C9" s="86">
        <v>80.12</v>
      </c>
      <c r="D9" s="86">
        <v>55.83</v>
      </c>
      <c r="E9" s="86">
        <v>71.2</v>
      </c>
      <c r="F9" s="86">
        <v>67.62</v>
      </c>
      <c r="G9" s="86">
        <v>71.44</v>
      </c>
      <c r="H9" s="86">
        <v>51.92</v>
      </c>
      <c r="I9" s="86">
        <v>62.36</v>
      </c>
      <c r="J9" s="86">
        <v>64.5</v>
      </c>
      <c r="K9" s="86">
        <v>79.75</v>
      </c>
      <c r="L9" s="86">
        <v>84.65</v>
      </c>
      <c r="M9" s="86">
        <v>73.05</v>
      </c>
      <c r="N9" s="86">
        <v>78.959999999999994</v>
      </c>
      <c r="O9" s="86">
        <v>70.19</v>
      </c>
      <c r="P9" s="86">
        <v>0.01</v>
      </c>
    </row>
    <row r="10" spans="1:16" ht="66" x14ac:dyDescent="0.25">
      <c r="A10" s="20" t="s">
        <v>40</v>
      </c>
      <c r="B10" s="20" t="s">
        <v>154</v>
      </c>
      <c r="C10" s="87">
        <v>127</v>
      </c>
      <c r="D10" s="87">
        <v>1293</v>
      </c>
      <c r="E10" s="87">
        <v>1509</v>
      </c>
      <c r="F10" s="87">
        <v>1491</v>
      </c>
      <c r="G10" s="87">
        <v>832</v>
      </c>
      <c r="H10" s="87">
        <v>1037</v>
      </c>
      <c r="I10" s="87">
        <v>517</v>
      </c>
      <c r="J10" s="87">
        <v>1601</v>
      </c>
      <c r="K10" s="87">
        <v>74</v>
      </c>
      <c r="L10" s="87">
        <v>207</v>
      </c>
      <c r="M10" s="87">
        <v>838</v>
      </c>
      <c r="N10" s="87">
        <v>2174</v>
      </c>
      <c r="O10" s="87">
        <f>SUM(C10:N10)</f>
        <v>11700</v>
      </c>
      <c r="P10" s="206"/>
    </row>
    <row r="11" spans="1:16" ht="49.5" x14ac:dyDescent="0.25">
      <c r="A11" s="27">
        <v>1</v>
      </c>
      <c r="B11" s="28" t="s">
        <v>155</v>
      </c>
      <c r="C11" s="87">
        <v>62</v>
      </c>
      <c r="D11" s="87">
        <v>782</v>
      </c>
      <c r="E11" s="87">
        <v>756</v>
      </c>
      <c r="F11" s="87">
        <v>1342</v>
      </c>
      <c r="G11" s="87">
        <v>289</v>
      </c>
      <c r="H11" s="87">
        <v>631</v>
      </c>
      <c r="I11" s="87">
        <v>80</v>
      </c>
      <c r="J11" s="87">
        <v>49</v>
      </c>
      <c r="K11" s="87">
        <v>72</v>
      </c>
      <c r="L11" s="87"/>
      <c r="M11" s="87"/>
      <c r="N11" s="87">
        <v>0</v>
      </c>
      <c r="O11" s="87">
        <f t="shared" ref="O11:O13" si="0">SUM(C11:N11)</f>
        <v>4063</v>
      </c>
      <c r="P11" s="206"/>
    </row>
    <row r="12" spans="1:16" ht="33" x14ac:dyDescent="0.25">
      <c r="A12" s="27">
        <v>2</v>
      </c>
      <c r="B12" s="28" t="s">
        <v>156</v>
      </c>
      <c r="C12" s="87">
        <v>65</v>
      </c>
      <c r="D12" s="87">
        <v>511</v>
      </c>
      <c r="E12" s="87">
        <v>377</v>
      </c>
      <c r="F12" s="87">
        <v>149</v>
      </c>
      <c r="G12" s="87">
        <v>500</v>
      </c>
      <c r="H12" s="87">
        <v>180</v>
      </c>
      <c r="I12" s="87">
        <v>207</v>
      </c>
      <c r="J12" s="87">
        <v>115</v>
      </c>
      <c r="K12" s="87">
        <v>2</v>
      </c>
      <c r="L12" s="87"/>
      <c r="M12" s="87"/>
      <c r="N12" s="87">
        <v>94</v>
      </c>
      <c r="O12" s="87">
        <f t="shared" si="0"/>
        <v>2200</v>
      </c>
      <c r="P12" s="206"/>
    </row>
    <row r="13" spans="1:16" ht="31.5" customHeight="1" x14ac:dyDescent="0.25">
      <c r="A13" s="27">
        <v>3</v>
      </c>
      <c r="B13" s="28" t="s">
        <v>157</v>
      </c>
      <c r="C13" s="87">
        <f t="shared" ref="C13:G13" si="1">C10-C11-C12</f>
        <v>0</v>
      </c>
      <c r="D13" s="87">
        <f t="shared" si="1"/>
        <v>0</v>
      </c>
      <c r="E13" s="87">
        <f t="shared" si="1"/>
        <v>376</v>
      </c>
      <c r="F13" s="87">
        <f t="shared" si="1"/>
        <v>0</v>
      </c>
      <c r="G13" s="87">
        <f t="shared" si="1"/>
        <v>43</v>
      </c>
      <c r="H13" s="87">
        <f>H10-H11-H12</f>
        <v>226</v>
      </c>
      <c r="I13" s="87">
        <f>I10-I11-I12</f>
        <v>230</v>
      </c>
      <c r="J13" s="87">
        <f t="shared" ref="J13:N13" si="2">J10-J11-J12</f>
        <v>1437</v>
      </c>
      <c r="K13" s="87">
        <f t="shared" si="2"/>
        <v>0</v>
      </c>
      <c r="L13" s="87">
        <v>207</v>
      </c>
      <c r="M13" s="87">
        <v>838</v>
      </c>
      <c r="N13" s="87">
        <f t="shared" si="2"/>
        <v>2080</v>
      </c>
      <c r="O13" s="87">
        <f t="shared" si="0"/>
        <v>5437</v>
      </c>
      <c r="P13" s="206"/>
    </row>
    <row r="14" spans="1:16" ht="15.75" x14ac:dyDescent="0.25">
      <c r="A14" s="1"/>
      <c r="B14" s="2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rintOptions horizontalCentered="1"/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A14" sqref="A14"/>
    </sheetView>
  </sheetViews>
  <sheetFormatPr defaultColWidth="9.28515625" defaultRowHeight="15" x14ac:dyDescent="0.25"/>
  <cols>
    <col min="1" max="1" width="6" style="2" customWidth="1"/>
    <col min="2" max="2" width="18.28515625" style="2" customWidth="1"/>
    <col min="3" max="6" width="11.7109375" style="2" bestFit="1" customWidth="1"/>
    <col min="7" max="16" width="11.7109375" style="2" customWidth="1"/>
    <col min="17" max="17" width="8.42578125" style="2" customWidth="1"/>
    <col min="18" max="18" width="9.42578125" style="2" bestFit="1" customWidth="1"/>
    <col min="19" max="16384" width="9.28515625" style="2"/>
  </cols>
  <sheetData>
    <row r="1" spans="1:18" ht="15.75" x14ac:dyDescent="0.25">
      <c r="A1" s="212" t="s">
        <v>158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18" ht="15.75" x14ac:dyDescent="0.25">
      <c r="A2" s="213" t="s">
        <v>159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</row>
    <row r="3" spans="1:18" ht="36.75" customHeight="1" x14ac:dyDescent="0.25">
      <c r="A3" s="214" t="s">
        <v>147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18" ht="15.75" x14ac:dyDescent="0.25">
      <c r="A4" s="10"/>
      <c r="B4" s="10"/>
      <c r="C4" s="10"/>
      <c r="D4" s="10"/>
      <c r="E4" s="10" t="s">
        <v>148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2"/>
      <c r="B5" s="12"/>
      <c r="C5" s="9"/>
      <c r="D5" s="9"/>
    </row>
    <row r="6" spans="1:18" ht="47.25" x14ac:dyDescent="0.25">
      <c r="A6" s="22" t="s">
        <v>58</v>
      </c>
      <c r="B6" s="23" t="s">
        <v>160</v>
      </c>
      <c r="C6" s="24">
        <v>44517</v>
      </c>
      <c r="D6" s="24">
        <v>44518</v>
      </c>
      <c r="E6" s="24">
        <v>44519</v>
      </c>
      <c r="F6" s="24">
        <v>44520</v>
      </c>
      <c r="G6" s="24">
        <v>44521</v>
      </c>
      <c r="H6" s="24">
        <v>44522</v>
      </c>
      <c r="I6" s="24">
        <v>44523</v>
      </c>
      <c r="J6" s="25">
        <v>44524</v>
      </c>
      <c r="K6" s="25">
        <v>44525</v>
      </c>
      <c r="L6" s="25">
        <v>44526</v>
      </c>
      <c r="M6" s="25">
        <v>44527</v>
      </c>
      <c r="N6" s="25">
        <v>44528</v>
      </c>
      <c r="O6" s="25">
        <v>44529</v>
      </c>
      <c r="P6" s="25">
        <v>44530</v>
      </c>
      <c r="Q6" s="23" t="s">
        <v>6</v>
      </c>
      <c r="R6" s="23" t="s">
        <v>161</v>
      </c>
    </row>
    <row r="7" spans="1:18" ht="24.95" customHeight="1" x14ac:dyDescent="0.25">
      <c r="A7" s="21">
        <v>1</v>
      </c>
      <c r="B7" s="26" t="s">
        <v>7</v>
      </c>
      <c r="C7" s="44">
        <v>12</v>
      </c>
      <c r="D7" s="44">
        <v>10</v>
      </c>
      <c r="E7" s="44">
        <v>6</v>
      </c>
      <c r="F7" s="44">
        <v>22</v>
      </c>
      <c r="G7" s="44">
        <v>22</v>
      </c>
      <c r="H7" s="44">
        <v>10</v>
      </c>
      <c r="I7" s="44">
        <v>14</v>
      </c>
      <c r="J7" s="44">
        <v>4</v>
      </c>
      <c r="K7" s="44">
        <v>28</v>
      </c>
      <c r="L7" s="44">
        <v>10</v>
      </c>
      <c r="M7" s="44">
        <v>14</v>
      </c>
      <c r="N7" s="44">
        <v>11</v>
      </c>
      <c r="O7" s="44">
        <v>2</v>
      </c>
      <c r="P7" s="44">
        <v>22</v>
      </c>
      <c r="Q7" s="45">
        <f>SUM(C7:P7)</f>
        <v>187</v>
      </c>
      <c r="R7" s="43">
        <v>0</v>
      </c>
    </row>
    <row r="8" spans="1:18" ht="24.95" customHeight="1" x14ac:dyDescent="0.25">
      <c r="A8" s="21">
        <v>2</v>
      </c>
      <c r="B8" s="26" t="s">
        <v>8</v>
      </c>
      <c r="C8" s="44">
        <v>9</v>
      </c>
      <c r="D8" s="44">
        <v>4</v>
      </c>
      <c r="E8" s="44">
        <v>10</v>
      </c>
      <c r="F8" s="44"/>
      <c r="G8" s="44">
        <v>44</v>
      </c>
      <c r="H8" s="44"/>
      <c r="I8" s="44">
        <v>10</v>
      </c>
      <c r="J8" s="44">
        <v>14</v>
      </c>
      <c r="K8" s="44">
        <v>7</v>
      </c>
      <c r="L8" s="44">
        <v>10</v>
      </c>
      <c r="M8" s="44">
        <v>12</v>
      </c>
      <c r="N8" s="44">
        <v>1</v>
      </c>
      <c r="O8" s="44">
        <v>21</v>
      </c>
      <c r="P8" s="44">
        <v>14</v>
      </c>
      <c r="Q8" s="45">
        <f t="shared" ref="Q8:Q18" si="0">SUM(C8:P8)</f>
        <v>156</v>
      </c>
      <c r="R8" s="43"/>
    </row>
    <row r="9" spans="1:18" ht="24.95" customHeight="1" x14ac:dyDescent="0.25">
      <c r="A9" s="21">
        <v>3</v>
      </c>
      <c r="B9" s="26" t="s">
        <v>9</v>
      </c>
      <c r="C9" s="44">
        <v>48</v>
      </c>
      <c r="D9" s="44">
        <v>73</v>
      </c>
      <c r="E9" s="44">
        <v>56</v>
      </c>
      <c r="F9" s="44">
        <v>22</v>
      </c>
      <c r="G9" s="44">
        <v>39</v>
      </c>
      <c r="H9" s="44">
        <v>24</v>
      </c>
      <c r="I9" s="44">
        <v>67</v>
      </c>
      <c r="J9" s="44">
        <v>17</v>
      </c>
      <c r="K9" s="44">
        <v>10</v>
      </c>
      <c r="L9" s="44">
        <v>18</v>
      </c>
      <c r="M9" s="44">
        <v>3</v>
      </c>
      <c r="N9" s="44">
        <v>33</v>
      </c>
      <c r="O9" s="44">
        <v>6</v>
      </c>
      <c r="P9" s="44">
        <v>3</v>
      </c>
      <c r="Q9" s="45">
        <f t="shared" si="0"/>
        <v>419</v>
      </c>
      <c r="R9" s="43"/>
    </row>
    <row r="10" spans="1:18" ht="24.95" customHeight="1" x14ac:dyDescent="0.25">
      <c r="A10" s="21">
        <v>4</v>
      </c>
      <c r="B10" s="26" t="s">
        <v>10</v>
      </c>
      <c r="C10" s="44">
        <v>26</v>
      </c>
      <c r="D10" s="44">
        <v>29</v>
      </c>
      <c r="E10" s="44">
        <v>28</v>
      </c>
      <c r="F10" s="44">
        <v>14</v>
      </c>
      <c r="G10" s="44">
        <v>27</v>
      </c>
      <c r="H10" s="44">
        <v>20</v>
      </c>
      <c r="I10" s="44">
        <v>5</v>
      </c>
      <c r="J10" s="44">
        <v>56</v>
      </c>
      <c r="K10" s="44">
        <v>54</v>
      </c>
      <c r="L10" s="44">
        <v>95</v>
      </c>
      <c r="M10" s="44">
        <v>37</v>
      </c>
      <c r="N10" s="44">
        <v>18</v>
      </c>
      <c r="O10" s="44">
        <v>25</v>
      </c>
      <c r="P10" s="44">
        <v>45</v>
      </c>
      <c r="Q10" s="45">
        <f t="shared" si="0"/>
        <v>479</v>
      </c>
      <c r="R10" s="43"/>
    </row>
    <row r="11" spans="1:18" ht="24.95" customHeight="1" x14ac:dyDescent="0.25">
      <c r="A11" s="21">
        <v>5</v>
      </c>
      <c r="B11" s="26" t="s">
        <v>11</v>
      </c>
      <c r="C11" s="44">
        <v>12</v>
      </c>
      <c r="D11" s="44">
        <v>17</v>
      </c>
      <c r="E11" s="44">
        <v>15</v>
      </c>
      <c r="F11" s="44">
        <v>17</v>
      </c>
      <c r="G11" s="44">
        <v>3</v>
      </c>
      <c r="H11" s="44">
        <v>18</v>
      </c>
      <c r="I11" s="44">
        <v>30</v>
      </c>
      <c r="J11" s="44">
        <v>22</v>
      </c>
      <c r="K11" s="44">
        <v>21</v>
      </c>
      <c r="L11" s="44">
        <v>18</v>
      </c>
      <c r="M11" s="44">
        <v>28</v>
      </c>
      <c r="N11" s="44">
        <v>8</v>
      </c>
      <c r="O11" s="44">
        <v>27</v>
      </c>
      <c r="P11" s="44">
        <v>26</v>
      </c>
      <c r="Q11" s="45">
        <f t="shared" si="0"/>
        <v>262</v>
      </c>
      <c r="R11" s="43"/>
    </row>
    <row r="12" spans="1:18" ht="24.95" customHeight="1" x14ac:dyDescent="0.25">
      <c r="A12" s="21">
        <v>6</v>
      </c>
      <c r="B12" s="26" t="s">
        <v>114</v>
      </c>
      <c r="C12" s="44">
        <v>18</v>
      </c>
      <c r="D12" s="44">
        <v>15</v>
      </c>
      <c r="E12" s="44">
        <v>21</v>
      </c>
      <c r="F12" s="44">
        <v>14</v>
      </c>
      <c r="G12" s="44">
        <v>1</v>
      </c>
      <c r="H12" s="44">
        <v>20</v>
      </c>
      <c r="I12" s="44">
        <v>15</v>
      </c>
      <c r="J12" s="44">
        <v>3</v>
      </c>
      <c r="K12" s="44">
        <v>11</v>
      </c>
      <c r="L12" s="44">
        <v>8</v>
      </c>
      <c r="M12" s="44">
        <v>14</v>
      </c>
      <c r="N12" s="44">
        <v>6</v>
      </c>
      <c r="O12" s="44">
        <v>7</v>
      </c>
      <c r="P12" s="44">
        <v>9</v>
      </c>
      <c r="Q12" s="45">
        <f t="shared" si="0"/>
        <v>162</v>
      </c>
      <c r="R12" s="43"/>
    </row>
    <row r="13" spans="1:18" ht="24.95" customHeight="1" x14ac:dyDescent="0.25">
      <c r="A13" s="21">
        <v>7</v>
      </c>
      <c r="B13" s="26" t="s">
        <v>13</v>
      </c>
      <c r="C13" s="44">
        <v>19</v>
      </c>
      <c r="D13" s="44">
        <v>28</v>
      </c>
      <c r="E13" s="44">
        <v>29</v>
      </c>
      <c r="F13" s="44">
        <v>13</v>
      </c>
      <c r="G13" s="44">
        <v>26</v>
      </c>
      <c r="H13" s="44">
        <v>10</v>
      </c>
      <c r="I13" s="44">
        <v>56</v>
      </c>
      <c r="J13" s="44">
        <v>12</v>
      </c>
      <c r="K13" s="44"/>
      <c r="L13" s="44">
        <v>35</v>
      </c>
      <c r="M13" s="44">
        <v>4</v>
      </c>
      <c r="N13" s="44">
        <v>27</v>
      </c>
      <c r="O13" s="44">
        <v>33</v>
      </c>
      <c r="P13" s="44">
        <v>68</v>
      </c>
      <c r="Q13" s="45">
        <f t="shared" si="0"/>
        <v>360</v>
      </c>
      <c r="R13" s="43"/>
    </row>
    <row r="14" spans="1:18" ht="24.95" customHeight="1" x14ac:dyDescent="0.25">
      <c r="A14" s="21">
        <v>8</v>
      </c>
      <c r="B14" s="26" t="s">
        <v>14</v>
      </c>
      <c r="C14" s="44"/>
      <c r="D14" s="44">
        <v>3</v>
      </c>
      <c r="E14" s="44">
        <v>10</v>
      </c>
      <c r="F14" s="44">
        <v>6</v>
      </c>
      <c r="G14" s="44"/>
      <c r="H14" s="44"/>
      <c r="I14" s="44"/>
      <c r="J14" s="44">
        <v>13</v>
      </c>
      <c r="K14" s="44">
        <v>3</v>
      </c>
      <c r="L14" s="44">
        <v>4</v>
      </c>
      <c r="M14" s="44">
        <v>4</v>
      </c>
      <c r="N14" s="44">
        <v>1</v>
      </c>
      <c r="O14" s="44">
        <v>10</v>
      </c>
      <c r="P14" s="44">
        <v>5</v>
      </c>
      <c r="Q14" s="45">
        <f t="shared" si="0"/>
        <v>59</v>
      </c>
      <c r="R14" s="43"/>
    </row>
    <row r="15" spans="1:18" ht="24.95" customHeight="1" x14ac:dyDescent="0.25">
      <c r="A15" s="21">
        <v>9</v>
      </c>
      <c r="B15" s="26" t="s">
        <v>15</v>
      </c>
      <c r="C15" s="44">
        <v>1</v>
      </c>
      <c r="D15" s="44">
        <v>8</v>
      </c>
      <c r="E15" s="44">
        <v>12</v>
      </c>
      <c r="F15" s="44">
        <v>5</v>
      </c>
      <c r="G15" s="44">
        <v>2</v>
      </c>
      <c r="H15" s="44">
        <v>7</v>
      </c>
      <c r="I15" s="44">
        <v>6</v>
      </c>
      <c r="J15" s="44">
        <v>10</v>
      </c>
      <c r="K15" s="44">
        <v>20</v>
      </c>
      <c r="L15" s="44">
        <v>27</v>
      </c>
      <c r="M15" s="44"/>
      <c r="N15" s="44">
        <v>32</v>
      </c>
      <c r="O15" s="44">
        <v>34</v>
      </c>
      <c r="P15" s="44">
        <v>44</v>
      </c>
      <c r="Q15" s="45">
        <f t="shared" si="0"/>
        <v>208</v>
      </c>
      <c r="R15" s="43"/>
    </row>
    <row r="16" spans="1:18" ht="24.95" customHeight="1" x14ac:dyDescent="0.25">
      <c r="A16" s="21">
        <v>10</v>
      </c>
      <c r="B16" s="26" t="s">
        <v>16</v>
      </c>
      <c r="C16" s="44">
        <v>2</v>
      </c>
      <c r="D16" s="44">
        <v>9</v>
      </c>
      <c r="E16" s="44">
        <v>2</v>
      </c>
      <c r="F16" s="44">
        <v>3</v>
      </c>
      <c r="G16" s="44">
        <v>14</v>
      </c>
      <c r="H16" s="44">
        <v>24</v>
      </c>
      <c r="I16" s="44">
        <v>11</v>
      </c>
      <c r="J16" s="44">
        <v>6</v>
      </c>
      <c r="K16" s="44"/>
      <c r="L16" s="44"/>
      <c r="M16" s="44">
        <v>5</v>
      </c>
      <c r="N16" s="44"/>
      <c r="O16" s="44">
        <v>8</v>
      </c>
      <c r="P16" s="44">
        <v>13</v>
      </c>
      <c r="Q16" s="45">
        <f t="shared" si="0"/>
        <v>97</v>
      </c>
      <c r="R16" s="46"/>
    </row>
    <row r="17" spans="1:18" ht="24.95" customHeight="1" x14ac:dyDescent="0.25">
      <c r="A17" s="21">
        <v>11</v>
      </c>
      <c r="B17" s="26" t="s">
        <v>111</v>
      </c>
      <c r="C17" s="44"/>
      <c r="D17" s="44">
        <v>1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>
        <f t="shared" si="0"/>
        <v>1</v>
      </c>
      <c r="R17" s="46">
        <v>12</v>
      </c>
    </row>
    <row r="18" spans="1:18" ht="24.95" customHeight="1" x14ac:dyDescent="0.25">
      <c r="A18" s="21">
        <v>12</v>
      </c>
      <c r="B18" s="26" t="s">
        <v>18</v>
      </c>
      <c r="C18" s="44">
        <v>1</v>
      </c>
      <c r="D18" s="44">
        <v>1</v>
      </c>
      <c r="E18" s="44"/>
      <c r="F18" s="44">
        <v>8</v>
      </c>
      <c r="G18" s="44"/>
      <c r="H18" s="44"/>
      <c r="I18" s="44">
        <v>6</v>
      </c>
      <c r="J18" s="44">
        <v>22</v>
      </c>
      <c r="K18" s="44"/>
      <c r="L18" s="44"/>
      <c r="M18" s="44">
        <v>17</v>
      </c>
      <c r="N18" s="44"/>
      <c r="O18" s="44">
        <v>5</v>
      </c>
      <c r="P18" s="44">
        <v>23</v>
      </c>
      <c r="Q18" s="45">
        <f t="shared" si="0"/>
        <v>83</v>
      </c>
      <c r="R18" s="46"/>
    </row>
    <row r="19" spans="1:18" ht="24.95" customHeight="1" x14ac:dyDescent="0.25">
      <c r="A19" s="215" t="s">
        <v>162</v>
      </c>
      <c r="B19" s="216"/>
      <c r="C19" s="45">
        <f t="shared" ref="C19:P19" si="1">SUM(C7:C18)</f>
        <v>148</v>
      </c>
      <c r="D19" s="45">
        <f t="shared" si="1"/>
        <v>198</v>
      </c>
      <c r="E19" s="45">
        <f t="shared" si="1"/>
        <v>189</v>
      </c>
      <c r="F19" s="45">
        <f t="shared" si="1"/>
        <v>124</v>
      </c>
      <c r="G19" s="45">
        <f t="shared" si="1"/>
        <v>178</v>
      </c>
      <c r="H19" s="45">
        <f t="shared" si="1"/>
        <v>133</v>
      </c>
      <c r="I19" s="45">
        <f t="shared" si="1"/>
        <v>220</v>
      </c>
      <c r="J19" s="45">
        <f t="shared" si="1"/>
        <v>179</v>
      </c>
      <c r="K19" s="45">
        <f t="shared" si="1"/>
        <v>154</v>
      </c>
      <c r="L19" s="45">
        <f t="shared" si="1"/>
        <v>225</v>
      </c>
      <c r="M19" s="45">
        <f t="shared" si="1"/>
        <v>138</v>
      </c>
      <c r="N19" s="45">
        <f t="shared" si="1"/>
        <v>137</v>
      </c>
      <c r="O19" s="45">
        <f t="shared" si="1"/>
        <v>178</v>
      </c>
      <c r="P19" s="45">
        <f t="shared" si="1"/>
        <v>272</v>
      </c>
      <c r="Q19" s="45">
        <f>SUM(C19:P19)</f>
        <v>2473</v>
      </c>
      <c r="R19" s="43" t="s">
        <v>42</v>
      </c>
    </row>
    <row r="20" spans="1:18" x14ac:dyDescent="0.25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3"/>
      <c r="B21" s="11"/>
      <c r="C21" s="9"/>
      <c r="D21" s="9"/>
      <c r="E21" s="9"/>
    </row>
    <row r="22" spans="1:18" x14ac:dyDescent="0.25">
      <c r="A22" s="9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</row>
    <row r="23" spans="1:18" ht="15.75" x14ac:dyDescent="0.25">
      <c r="A23" s="9"/>
      <c r="B23" s="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2021-11-30T09:57:51Z</dcterms:modified>
</cp:coreProperties>
</file>