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9" r:id="rId6"/>
    <sheet name="Phu luc 7" sheetId="30" r:id="rId7"/>
    <sheet name="Phu luc 8" sheetId="26" r:id="rId8"/>
  </sheets>
  <definedNames>
    <definedName name="_xlnm.Print_Area" localSheetId="7">'Phu luc 8'!$A$1:$R$19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1" l="1"/>
  <c r="E30" i="11"/>
  <c r="E31" i="11"/>
  <c r="E32" i="11"/>
  <c r="E33" i="11"/>
  <c r="E34" i="11"/>
  <c r="E35" i="11"/>
  <c r="E36" i="11"/>
  <c r="E37" i="11"/>
  <c r="E38" i="11"/>
  <c r="E39" i="11"/>
  <c r="E2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I13" i="31"/>
  <c r="J13" i="31"/>
  <c r="K13" i="31"/>
  <c r="L13" i="31"/>
  <c r="M13" i="31"/>
  <c r="N13" i="31"/>
  <c r="C13" i="31"/>
  <c r="C20" i="29"/>
  <c r="P12" i="25" l="1"/>
  <c r="P11" i="25"/>
  <c r="P10" i="25"/>
  <c r="P9" i="25"/>
  <c r="P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P18" i="25"/>
  <c r="P17" i="25"/>
  <c r="P16" i="25"/>
  <c r="P15" i="25"/>
  <c r="P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P7" i="25" l="1"/>
  <c r="P13" i="25"/>
  <c r="E41" i="11"/>
  <c r="E42" i="11"/>
  <c r="E43" i="11"/>
  <c r="E44" i="11"/>
  <c r="E45" i="11"/>
  <c r="E46" i="11"/>
  <c r="E47" i="11"/>
  <c r="E48" i="11"/>
  <c r="E49" i="11"/>
  <c r="E50" i="11"/>
  <c r="E51" i="11"/>
  <c r="E52" i="11"/>
  <c r="C15" i="12"/>
  <c r="C7" i="11" l="1"/>
  <c r="C27" i="11"/>
  <c r="C40" i="11"/>
  <c r="P48" i="25"/>
  <c r="P47" i="25"/>
  <c r="P46" i="25"/>
  <c r="P45" i="25"/>
  <c r="P44" i="25" s="1"/>
  <c r="P43" i="25"/>
  <c r="P42" i="25"/>
  <c r="P41" i="25"/>
  <c r="P40" i="25"/>
  <c r="P38" i="25"/>
  <c r="P37" i="25"/>
  <c r="P36" i="25"/>
  <c r="P35" i="25"/>
  <c r="P33" i="25"/>
  <c r="P32" i="25"/>
  <c r="P31" i="25"/>
  <c r="P29" i="25"/>
  <c r="P28" i="25"/>
  <c r="P27" i="25"/>
  <c r="E10" i="22"/>
  <c r="D10" i="22"/>
  <c r="C10" i="22"/>
  <c r="D40" i="11"/>
  <c r="D27" i="11"/>
  <c r="G7" i="11"/>
  <c r="F7" i="11"/>
  <c r="D7" i="11"/>
  <c r="E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21" i="25"/>
  <c r="P22" i="25"/>
  <c r="P23" i="25"/>
  <c r="P24" i="25"/>
  <c r="P20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C19" i="25"/>
  <c r="P19" i="25"/>
  <c r="E40" i="11" l="1"/>
  <c r="Q19" i="26"/>
  <c r="E27" i="11"/>
  <c r="P34" i="25"/>
  <c r="P39" i="25"/>
</calcChain>
</file>

<file path=xl/comments1.xml><?xml version="1.0" encoding="utf-8"?>
<comments xmlns="http://schemas.openxmlformats.org/spreadsheetml/2006/main">
  <authors>
    <author>Thành Sĩ</author>
  </authors>
  <commentList>
    <comment ref="F39" author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<sst xmlns="http://schemas.openxmlformats.org/spreadsheetml/2006/main" count="330" uniqueCount="199">
  <si>
    <t>PHỤ LỤC 1</t>
  </si>
  <si>
    <t>Thống kê tình hình dịch Covid-19 trên địa bàn Tỉnh</t>
  </si>
  <si>
    <t>(Kèm theo Báo cáo số:             /BC-TBTTTT 
ngày        /12/2021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</si>
  <si>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</si>
  <si>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</si>
  <si>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</si>
  <si>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</si>
  <si>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</si>
  <si>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</si>
  <si>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</si>
  <si>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</si>
  <si>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</si>
  <si>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</si>
  <si>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</si>
  <si>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</si>
  <si>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</si>
  <si>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</si>
  <si>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</si>
  <si>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</si>
  <si>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</si>
  <si>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</si>
  <si>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từ 22/11 - 28/11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</si>
  <si>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</si>
  <si>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</si>
  <si>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</si>
  <si>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</si>
  <si>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</si>
  <si>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</si>
  <si>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F0 từ 29/11 - 05/12</t>
  </si>
  <si>
    <t>III</t>
  </si>
  <si>
    <t>F0 trong ngày 06/12/2021</t>
  </si>
  <si>
    <t>IV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</si>
  <si>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</si>
  <si>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</si>
  <si>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</si>
  <si>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</si>
  <si>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</si>
  <si>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</si>
  <si>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</si>
  <si>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</si>
  <si>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</si>
  <si>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</si>
  <si>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</si>
  <si>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</si>
  <si>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V</t>
  </si>
  <si>
    <t>Phân loại cấp độ dịch cấp xã</t>
  </si>
  <si>
    <t>Nguy cơ thấp (cấp 1)</t>
  </si>
  <si>
    <t>Nguy cơ trung bình (cấp 2)</t>
  </si>
  <si>
    <t>Nguy cơ cao (cấp 3)</t>
  </si>
  <si>
    <t>Nguy cơ rất cao (cấp 4)</t>
  </si>
  <si>
    <t>VI</t>
  </si>
  <si>
    <t>Phân loại cấp độ dịch khóm/ấp</t>
  </si>
  <si>
    <t>VII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</si>
  <si>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</si>
  <si>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</si>
  <si>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</si>
  <si>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</si>
  <si>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</si>
  <si>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</si>
  <si>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</si>
  <si>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</si>
  <si>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</si>
  <si>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</si>
  <si>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tại cơ sở điều trị</t>
  </si>
  <si>
    <t>Cách ly tại cơ sở tập trung</t>
  </si>
  <si>
    <t>Cách ly tại nhà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</si>
  <si>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</si>
  <si>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</si>
  <si>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</si>
  <si>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</si>
  <si>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</si>
  <si>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</si>
  <si>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</si>
  <si>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</si>
  <si>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</si>
  <si>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</si>
  <si>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</si>
  <si>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</si>
  <si>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</si>
  <si>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</si>
  <si>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</si>
  <si>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</si>
  <si>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</si>
  <si>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</si>
  <si>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</si>
  <si>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</si>
  <si>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</si>
  <si>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</si>
  <si>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</si>
  <si>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</si>
  <si>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</si>
  <si>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</si>
  <si>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</si>
  <si>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</si>
  <si>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</si>
  <si>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</si>
  <si>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</si>
  <si>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</si>
  <si>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</si>
  <si>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</si>
  <si>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</si>
  <si>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</si>
  <si>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</si>
  <si>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</si>
  <si>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</si>
  <si>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</si>
  <si>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</si>
  <si>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</si>
  <si>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</si>
  <si>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</si>
  <si>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</si>
  <si>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</si>
  <si>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</si>
  <si>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</si>
  <si>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</si>
  <si>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</si>
  <si>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</si>
  <si>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</si>
  <si>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</si>
  <si>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</si>
  <si>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</si>
  <si>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</si>
  <si>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</si>
  <si>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</si>
  <si>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</si>
  <si>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</si>
  <si>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(96,28%)</t>
  </si>
  <si>
    <t>Số ca triệu chứng trung bình</t>
  </si>
  <si>
    <t>Chiếm (1,7%)</t>
  </si>
  <si>
    <t>Số ca nặng</t>
  </si>
  <si>
    <t>Chiếm (1,45%) (BV Sa Đéc: 46; BV Phổi: 56; ĐKKV Hồng Ngự: 06, ĐKKV Tháp Mười: 01, BV YHCT: 02)</t>
  </si>
  <si>
    <t>1.4</t>
  </si>
  <si>
    <t>Số ca rất nặng</t>
  </si>
  <si>
    <t>Chiếm (0,57%) (BV Sa Đéc: 32; BV Phổi: 12)</t>
  </si>
  <si>
    <t>1.5</t>
  </si>
  <si>
    <t>Số xét nghiệm âm tính hoặc dương tính với CT &gt;=30</t>
  </si>
  <si>
    <t>Âm tính 01 lần</t>
  </si>
  <si>
    <t>Dương tính với CT &gt;= 30, 01 lần</t>
  </si>
  <si>
    <t>1.6</t>
  </si>
  <si>
    <t>F0 quản lý tại nhà, nơi lưu trú</t>
  </si>
  <si>
    <t>0 </t>
  </si>
  <si>
    <t>Xuất viện</t>
  </si>
  <si>
    <t>Cộng dồn</t>
  </si>
  <si>
    <t>Chuyển Viện</t>
  </si>
  <si>
    <t>Trong đó: đang điều trị ngoài Tỉnh 08; chuyển về Tỉnh đã xuất viện: 09</t>
  </si>
  <si>
    <t>Tử vong</t>
  </si>
  <si>
    <t>PHỤ LỤC 5</t>
  </si>
  <si>
    <t>Công tác tiêm vắc xin phòng Covid-19</t>
  </si>
  <si>
    <t>(Kèm theo Báo cáo số:             /BC-TBTTTT
ngày        /12/2021 của Tiểu ban Thông tin, tuyên truyền)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</si>
  <si>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</si>
  <si>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</si>
  <si>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</si>
  <si>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</si>
  <si>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</si>
  <si>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</si>
  <si>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</si>
  <si>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 </t>
  </si>
  <si>
    <t>Chống chỉ định, hoãn tiêm</t>
  </si>
  <si>
    <t>Từ chối tiêm</t>
  </si>
  <si>
    <t>Lý do khác</t>
  </si>
  <si>
    <t>PHỤ LỤC 6</t>
  </si>
  <si>
    <t>Thống kê tỷ lệ bao phủ vắc xin (theo tiêu chí 2) trên địa bàn Tỉnh</t>
  </si>
  <si>
    <t>(Kèm theo Báo cáo số:             /BC-TBTTTT ngày        /12/2021 của Tiểu ban Thông tin, tuyên truyền)</t>
  </si>
  <si>
    <t>TT</t>
  </si>
  <si>
    <t>Đơn Vị</t>
  </si>
  <si>
    <t>Số tiêm từ 50-64</t>
  </si>
  <si>
    <t>Số tiêm từ 65 tuổi trở lên</t>
  </si>
  <si>
    <t>Số tiêm từ 50 tuổi trở lên</t>
  </si>
  <si>
    <t>Số tiêm từ 18 tuổi trở lên</t>
  </si>
  <si>
    <t>Dân số từ 50-64</t>
  </si>
  <si>
    <t>Mũi 1</t>
  </si>
  <si>
    <t>Tỷ lệ (%) M1</t>
  </si>
  <si>
    <t>Mũi 2</t>
  </si>
  <si>
    <t>Tỷ lệ (%) M2</t>
  </si>
  <si>
    <t>Dân số</t>
  </si>
  <si>
    <t>Mũi 1*</t>
  </si>
  <si>
    <t>Mũi 2*</t>
  </si>
  <si>
    <t>** Số liệu được tổng hợp từ các huyện, thành phố đến hết ngày 05/12/2021.</t>
  </si>
  <si>
    <t>PHỤ LỤC 7</t>
  </si>
  <si>
    <t>Đánh giá cấp độ dịch của Tỉnh và các huyện, thành phố từ 22/11 đến 05/12/2021</t>
  </si>
  <si>
    <t>Cấp độ dịch</t>
  </si>
  <si>
    <t>Cấp độ dịch điều chỉnh***</t>
  </si>
  <si>
    <t>Số F0
cộng đồng</t>
  </si>
  <si>
    <t>Tiêu chí 1*</t>
  </si>
  <si>
    <t>Tiêu chí 2**
(%)</t>
  </si>
  <si>
    <t>Độ bao phủ vắc xin người từ 65 tuổi (%)</t>
  </si>
  <si>
    <t>Độ bao phủ vắc xin người từ 50 tuổi (%)</t>
  </si>
  <si>
    <t>Cấp độ dịch điều chỉnh</t>
  </si>
  <si>
    <t xml:space="preserve">  </t>
  </si>
  <si>
    <t>ĐỒNG THÁP</t>
  </si>
  <si>
    <t>Ghi chú:</t>
  </si>
  <si>
    <t>* Tiêu chí 1: Tỷ lệ số ca mắc cộng đồng/100.000 dân/tuần</t>
  </si>
  <si>
    <t>** Tiêu chí 2: Trên 70% dân số trên 18 tuổi được tiêm 01 liều vắc xin phòng COVID-19</t>
  </si>
  <si>
    <t>*** Tiêu chí để nâng cấp độ dịch: Tỷ lệ người từ 50 tuổi hoặc 65 tuổi tiêm đủ liều vắc xin phòng COVID-19 dưới 80%</t>
  </si>
  <si>
    <t>PHỤ LỤC 8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</si>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</sst>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rgb="FFFF0000"/>
      <name val="Calibri"/>
      <family val="2"/>
    </font>
    <font>
      <b/>
      <u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rgb="FF262626"/>
      <name val="Times New Roman"/>
      <family val="1"/>
    </font>
    <font>
      <sz val="11"/>
      <color rgb="FF262626"/>
      <name val="Calibri"/>
      <family val="2"/>
      <scheme val="minor"/>
    </font>
    <font>
      <sz val="12"/>
      <color rgb="FF262626"/>
      <name val="Times New Roman"/>
      <family val="1"/>
    </font>
    <font>
      <sz val="14"/>
      <color rgb="FF262626"/>
      <name val="Times New Roman"/>
      <family val="1"/>
    </font>
    <font>
      <sz val="13"/>
      <color rgb="FF262626"/>
      <name val="Times New Roman"/>
      <family val="1"/>
    </font>
    <font>
      <sz val="13"/>
      <color rgb="FF262626"/>
      <name val="Times New Roman"/>
      <family val="1"/>
      <charset val="1"/>
    </font>
    <font>
      <sz val="14"/>
      <color rgb="FF262626"/>
      <name val="Times New Roman"/>
      <family val="1"/>
      <charset val="1"/>
    </font>
    <font>
      <b/>
      <sz val="14"/>
      <color rgb="FF262626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</cellStyleXfs>
  <cellXfs count="279">
    <xf numFmtId="0" fontId="0" fillId="0" borderId="0" xfId="0"/>
    <xf numFmtId="0" fontId="7" fillId="0" borderId="0" xfId="0" applyFont="1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3" borderId="19" xfId="0" applyFont="1" applyFill="1" applyBorder="1" applyAlignment="1" applyProtection="1">
      <alignment horizontal="right" vertical="center"/>
      <protection locked="0"/>
    </xf>
    <xf numFmtId="0" fontId="12" fillId="0" borderId="0" xfId="0" applyFont="1"/>
    <xf numFmtId="0" fontId="10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0" fontId="0" fillId="0" borderId="0" xfId="4" applyFont="1"/>
    <xf numFmtId="0" fontId="12" fillId="0" borderId="0" xfId="4" applyFont="1" applyAlignment="1">
      <alignment horizontal="center"/>
    </xf>
    <xf numFmtId="0" fontId="12" fillId="0" borderId="0" xfId="4" applyFont="1"/>
    <xf numFmtId="3" fontId="12" fillId="0" borderId="0" xfId="4" applyNumberFormat="1" applyFont="1"/>
    <xf numFmtId="0" fontId="18" fillId="0" borderId="0" xfId="4" applyFont="1" applyAlignment="1">
      <alignment vertical="center"/>
    </xf>
    <xf numFmtId="0" fontId="0" fillId="0" borderId="0" xfId="4" applyFont="1" applyAlignment="1">
      <alignment horizontal="center" vertical="center" wrapText="1"/>
    </xf>
    <xf numFmtId="0" fontId="7" fillId="0" borderId="0" xfId="4" applyFont="1" applyAlignment="1">
      <alignment vertical="center"/>
    </xf>
    <xf numFmtId="0" fontId="7" fillId="0" borderId="0" xfId="4" applyFont="1"/>
    <xf numFmtId="3" fontId="0" fillId="0" borderId="0" xfId="4" applyNumberFormat="1" applyFont="1"/>
    <xf numFmtId="0" fontId="0" fillId="0" borderId="0" xfId="4" applyFont="1" applyAlignment="1">
      <alignment vertical="top" wrapText="1"/>
    </xf>
    <xf numFmtId="0" fontId="0" fillId="0" borderId="0" xfId="4" applyFont="1" applyAlignment="1">
      <alignment horizontal="center"/>
    </xf>
    <xf numFmtId="3" fontId="0" fillId="0" borderId="0" xfId="4" applyNumberFormat="1" applyFont="1" applyAlignment="1">
      <alignment vertical="top" wrapText="1"/>
    </xf>
    <xf numFmtId="3" fontId="0" fillId="0" borderId="0" xfId="4" applyNumberFormat="1" applyFont="1" applyAlignment="1">
      <alignment horizontal="center"/>
    </xf>
    <xf numFmtId="0" fontId="19" fillId="0" borderId="0" xfId="4" applyFont="1"/>
    <xf numFmtId="0" fontId="0" fillId="0" borderId="0" xfId="4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2" xfId="0" applyNumberFormat="1" applyFont="1" applyBorder="1"/>
    <xf numFmtId="0" fontId="10" fillId="0" borderId="9" xfId="0" applyFont="1" applyBorder="1"/>
    <xf numFmtId="3" fontId="10" fillId="0" borderId="9" xfId="0" applyNumberFormat="1" applyFont="1" applyBorder="1"/>
    <xf numFmtId="0" fontId="17" fillId="0" borderId="9" xfId="0" applyFont="1" applyBorder="1"/>
    <xf numFmtId="3" fontId="11" fillId="0" borderId="2" xfId="0" applyNumberFormat="1" applyFont="1" applyBorder="1"/>
    <xf numFmtId="3" fontId="11" fillId="0" borderId="9" xfId="0" applyNumberFormat="1" applyFont="1" applyBorder="1"/>
    <xf numFmtId="3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/>
    </xf>
    <xf numFmtId="14" fontId="13" fillId="0" borderId="8" xfId="0" applyNumberFormat="1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0" fontId="10" fillId="0" borderId="1" xfId="5" applyFont="1" applyBorder="1" applyAlignment="1" applyProtection="1">
      <alignment horizontal="center" vertical="center" wrapText="1"/>
      <protection locked="0"/>
    </xf>
    <xf numFmtId="0" fontId="11" fillId="0" borderId="1" xfId="5" applyFont="1" applyBorder="1" applyAlignment="1" applyProtection="1">
      <alignment horizontal="left" vertical="center" wrapText="1"/>
      <protection locked="0"/>
    </xf>
    <xf numFmtId="0" fontId="12" fillId="0" borderId="0" xfId="4" applyFont="1" applyAlignment="1">
      <alignment vertical="center"/>
    </xf>
    <xf numFmtId="0" fontId="11" fillId="0" borderId="1" xfId="4" applyFont="1" applyBorder="1" applyAlignment="1" applyProtection="1">
      <alignment horizontal="left" vertical="center"/>
      <protection locked="0"/>
    </xf>
    <xf numFmtId="0" fontId="27" fillId="0" borderId="0" xfId="0" applyFont="1"/>
    <xf numFmtId="0" fontId="11" fillId="5" borderId="1" xfId="4" applyFont="1" applyFill="1" applyBorder="1" applyAlignment="1">
      <alignment horizontal="center" vertical="center" wrapText="1"/>
    </xf>
    <xf numFmtId="0" fontId="10" fillId="0" borderId="1" xfId="5" applyFont="1" applyBorder="1" applyAlignment="1" applyProtection="1">
      <alignment horizontal="left" vertical="center" wrapText="1"/>
      <protection locked="0"/>
    </xf>
    <xf numFmtId="3" fontId="10" fillId="5" borderId="1" xfId="6" applyNumberFormat="1" applyFont="1" applyFill="1" applyBorder="1" applyAlignment="1">
      <alignment vertical="center"/>
    </xf>
    <xf numFmtId="3" fontId="10" fillId="0" borderId="1" xfId="4" applyNumberFormat="1" applyFont="1" applyBorder="1" applyAlignment="1">
      <alignment vertical="center"/>
    </xf>
    <xf numFmtId="2" fontId="10" fillId="0" borderId="1" xfId="4" applyNumberFormat="1" applyFont="1" applyBorder="1" applyAlignment="1">
      <alignment vertical="center"/>
    </xf>
    <xf numFmtId="3" fontId="10" fillId="0" borderId="1" xfId="0" applyNumberFormat="1" applyFont="1" applyBorder="1"/>
    <xf numFmtId="3" fontId="10" fillId="0" borderId="8" xfId="0" applyNumberFormat="1" applyFont="1" applyBorder="1"/>
    <xf numFmtId="0" fontId="10" fillId="0" borderId="8" xfId="0" applyFont="1" applyBorder="1"/>
    <xf numFmtId="0" fontId="17" fillId="0" borderId="8" xfId="0" applyFont="1" applyBorder="1"/>
    <xf numFmtId="0" fontId="10" fillId="0" borderId="1" xfId="4" applyFont="1" applyBorder="1" applyAlignment="1" applyProtection="1">
      <alignment horizontal="left" vertical="center"/>
      <protection locked="0"/>
    </xf>
    <xf numFmtId="3" fontId="11" fillId="5" borderId="1" xfId="4" applyNumberFormat="1" applyFont="1" applyFill="1" applyBorder="1"/>
    <xf numFmtId="3" fontId="11" fillId="0" borderId="1" xfId="4" applyNumberFormat="1" applyFont="1" applyBorder="1"/>
    <xf numFmtId="2" fontId="11" fillId="0" borderId="1" xfId="4" applyNumberFormat="1" applyFont="1" applyBorder="1" applyAlignment="1">
      <alignment vertical="center"/>
    </xf>
    <xf numFmtId="0" fontId="28" fillId="0" borderId="0" xfId="4" applyFont="1" applyAlignment="1">
      <alignment horizontal="left"/>
    </xf>
    <xf numFmtId="0" fontId="28" fillId="0" borderId="0" xfId="4" applyFont="1"/>
    <xf numFmtId="0" fontId="12" fillId="0" borderId="0" xfId="4" applyFont="1" applyAlignment="1">
      <alignment vertical="top" wrapText="1"/>
    </xf>
    <xf numFmtId="3" fontId="29" fillId="0" borderId="1" xfId="1" applyNumberFormat="1" applyFont="1" applyBorder="1" applyAlignment="1">
      <alignment horizontal="right" vertical="center"/>
    </xf>
    <xf numFmtId="0" fontId="30" fillId="0" borderId="1" xfId="0" applyFont="1" applyBorder="1" applyAlignment="1">
      <alignment wrapText="1"/>
    </xf>
    <xf numFmtId="0" fontId="30" fillId="0" borderId="1" xfId="0" applyFont="1" applyBorder="1"/>
    <xf numFmtId="0" fontId="30" fillId="0" borderId="2" xfId="0" applyFont="1" applyBorder="1" applyAlignment="1">
      <alignment wrapText="1"/>
    </xf>
    <xf numFmtId="0" fontId="32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/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3" fontId="31" fillId="0" borderId="1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 wrapText="1"/>
    </xf>
    <xf numFmtId="3" fontId="32" fillId="0" borderId="0" xfId="0" applyNumberFormat="1" applyFont="1"/>
    <xf numFmtId="2" fontId="31" fillId="0" borderId="1" xfId="0" applyNumberFormat="1" applyFont="1" applyBorder="1" applyAlignment="1">
      <alignment horizontal="justify" vertical="center" wrapText="1"/>
    </xf>
    <xf numFmtId="3" fontId="31" fillId="0" borderId="0" xfId="0" applyNumberFormat="1" applyFont="1" applyAlignment="1">
      <alignment horizontal="center" vertical="center"/>
    </xf>
    <xf numFmtId="10" fontId="34" fillId="0" borderId="5" xfId="0" applyNumberFormat="1" applyFont="1" applyBorder="1"/>
    <xf numFmtId="0" fontId="33" fillId="0" borderId="1" xfId="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justify" vertical="center" wrapText="1"/>
    </xf>
    <xf numFmtId="3" fontId="33" fillId="0" borderId="6" xfId="0" applyNumberFormat="1" applyFont="1" applyBorder="1" applyAlignment="1">
      <alignment horizontal="center" vertical="center" wrapText="1"/>
    </xf>
    <xf numFmtId="10" fontId="33" fillId="0" borderId="2" xfId="0" applyNumberFormat="1" applyFont="1" applyBorder="1" applyAlignment="1">
      <alignment horizontal="left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3" fontId="34" fillId="0" borderId="0" xfId="0" applyNumberFormat="1" applyFont="1"/>
    <xf numFmtId="3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33" fillId="0" borderId="3" xfId="0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/>
    </xf>
    <xf numFmtId="0" fontId="35" fillId="0" borderId="9" xfId="0" applyFont="1" applyBorder="1"/>
    <xf numFmtId="0" fontId="36" fillId="0" borderId="9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0" fontId="31" fillId="0" borderId="0" xfId="1" applyFont="1" applyAlignment="1">
      <alignment horizontal="center" vertical="center"/>
    </xf>
    <xf numFmtId="0" fontId="37" fillId="0" borderId="9" xfId="0" applyFont="1" applyBorder="1" applyAlignment="1">
      <alignment horizontal="center"/>
    </xf>
    <xf numFmtId="2" fontId="31" fillId="0" borderId="1" xfId="0" applyNumberFormat="1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/>
    </xf>
    <xf numFmtId="0" fontId="38" fillId="0" borderId="0" xfId="0" applyFont="1"/>
    <xf numFmtId="0" fontId="17" fillId="0" borderId="4" xfId="0" applyFont="1" applyBorder="1"/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3" fontId="11" fillId="0" borderId="5" xfId="0" applyNumberFormat="1" applyFont="1" applyBorder="1" applyAlignment="1">
      <alignment horizontal="center" vertical="center"/>
    </xf>
    <xf numFmtId="0" fontId="17" fillId="0" borderId="0" xfId="0" applyFont="1"/>
    <xf numFmtId="3" fontId="10" fillId="0" borderId="0" xfId="0" applyNumberFormat="1" applyFont="1" applyAlignment="1">
      <alignment horizontal="center" vertical="center"/>
    </xf>
    <xf numFmtId="3" fontId="12" fillId="0" borderId="0" xfId="0" applyNumberFormat="1" applyFont="1"/>
    <xf numFmtId="0" fontId="10" fillId="0" borderId="0" xfId="0" applyFont="1" applyAlignment="1">
      <alignment horizontal="right" vertical="center" wrapText="1"/>
    </xf>
    <xf numFmtId="1" fontId="24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4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5" xfId="0" applyNumberFormat="1" applyFont="1" applyBorder="1" applyAlignment="1" applyProtection="1">
      <alignment horizontal="center" vertical="center"/>
      <protection locked="0"/>
    </xf>
    <xf numFmtId="1" fontId="24" fillId="0" borderId="2" xfId="1" applyNumberFormat="1" applyFont="1" applyBorder="1" applyAlignment="1" applyProtection="1">
      <alignment horizontal="center" vertical="center" wrapText="1"/>
      <protection locked="0"/>
    </xf>
    <xf numFmtId="1" fontId="24" fillId="0" borderId="2" xfId="1" applyNumberFormat="1" applyFont="1" applyBorder="1" applyAlignment="1" applyProtection="1">
      <alignment horizontal="left" vertical="center" wrapText="1"/>
      <protection locked="0"/>
    </xf>
    <xf numFmtId="3" fontId="24" fillId="0" borderId="5" xfId="1" applyNumberFormat="1" applyFont="1" applyBorder="1" applyAlignment="1" applyProtection="1">
      <alignment horizontal="center" vertical="center" wrapText="1"/>
      <protection locked="0"/>
    </xf>
    <xf numFmtId="1" fontId="39" fillId="0" borderId="2" xfId="1" applyNumberFormat="1" applyFont="1" applyBorder="1" applyAlignment="1" applyProtection="1">
      <alignment horizontal="center" vertical="center" wrapText="1"/>
      <protection locked="0"/>
    </xf>
    <xf numFmtId="1" fontId="39" fillId="0" borderId="2" xfId="1" applyNumberFormat="1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24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4" fillId="2" borderId="2" xfId="1" applyNumberFormat="1" applyFont="1" applyFill="1" applyBorder="1" applyAlignment="1" applyProtection="1">
      <alignment horizontal="left" vertical="center" wrapText="1"/>
      <protection locked="0"/>
    </xf>
    <xf numFmtId="3" fontId="39" fillId="0" borderId="13" xfId="1" applyNumberFormat="1" applyFont="1" applyBorder="1" applyAlignment="1" applyProtection="1">
      <alignment horizontal="center" vertical="center" wrapText="1"/>
      <protection locked="0"/>
    </xf>
    <xf numFmtId="3" fontId="39" fillId="0" borderId="13" xfId="0" applyNumberFormat="1" applyFont="1" applyBorder="1" applyAlignment="1" applyProtection="1">
      <alignment horizontal="center" vertical="center" wrapText="1"/>
      <protection locked="0"/>
    </xf>
    <xf numFmtId="3" fontId="39" fillId="0" borderId="13" xfId="0" applyNumberFormat="1" applyFont="1" applyBorder="1" applyAlignment="1" applyProtection="1">
      <alignment horizontal="center" vertical="center"/>
      <protection locked="0"/>
    </xf>
    <xf numFmtId="3" fontId="39" fillId="0" borderId="13" xfId="0" applyNumberFormat="1" applyFont="1" applyBorder="1" applyProtection="1">
      <protection locked="0"/>
    </xf>
    <xf numFmtId="1" fontId="24" fillId="2" borderId="13" xfId="0" applyNumberFormat="1" applyFont="1" applyFill="1" applyBorder="1" applyAlignment="1" applyProtection="1">
      <alignment horizontal="center" vertical="center"/>
      <protection locked="0"/>
    </xf>
    <xf numFmtId="1" fontId="4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40" fillId="2" borderId="2" xfId="1" applyNumberFormat="1" applyFont="1" applyFill="1" applyBorder="1" applyAlignment="1" applyProtection="1">
      <alignment horizontal="left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3" fontId="39" fillId="0" borderId="1" xfId="0" applyNumberFormat="1" applyFont="1" applyBorder="1" applyProtection="1">
      <protection locked="0"/>
    </xf>
    <xf numFmtId="1" fontId="24" fillId="2" borderId="1" xfId="0" applyNumberFormat="1" applyFont="1" applyFill="1" applyBorder="1" applyAlignment="1" applyProtection="1">
      <alignment horizontal="center" vertical="center"/>
      <protection locked="0"/>
    </xf>
    <xf numFmtId="1" fontId="3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9" fillId="2" borderId="2" xfId="1" applyNumberFormat="1" applyFont="1" applyFill="1" applyBorder="1" applyAlignment="1" applyProtection="1">
      <alignment horizontal="left" vertical="center" wrapText="1"/>
      <protection locked="0"/>
    </xf>
    <xf numFmtId="3" fontId="39" fillId="2" borderId="11" xfId="0" applyNumberFormat="1" applyFont="1" applyFill="1" applyBorder="1" applyAlignment="1" applyProtection="1">
      <alignment horizontal="center" vertical="center"/>
      <protection locked="0"/>
    </xf>
    <xf numFmtId="3" fontId="39" fillId="0" borderId="11" xfId="0" applyNumberFormat="1" applyFont="1" applyBorder="1" applyAlignment="1" applyProtection="1">
      <alignment horizontal="center" vertical="center"/>
      <protection locked="0"/>
    </xf>
    <xf numFmtId="3" fontId="24" fillId="2" borderId="11" xfId="0" applyNumberFormat="1" applyFont="1" applyFill="1" applyBorder="1" applyAlignment="1" applyProtection="1">
      <alignment horizontal="center" vertical="center"/>
      <protection locked="0"/>
    </xf>
    <xf numFmtId="3" fontId="39" fillId="0" borderId="5" xfId="0" applyNumberFormat="1" applyFont="1" applyBorder="1" applyAlignment="1" applyProtection="1">
      <alignment horizontal="center" vertical="center"/>
      <protection locked="0"/>
    </xf>
    <xf numFmtId="3" fontId="39" fillId="0" borderId="5" xfId="0" applyNumberFormat="1" applyFont="1" applyBorder="1" applyProtection="1">
      <protection locked="0"/>
    </xf>
    <xf numFmtId="3" fontId="24" fillId="2" borderId="5" xfId="0" applyNumberFormat="1" applyFont="1" applyFill="1" applyBorder="1" applyAlignment="1" applyProtection="1">
      <alignment horizontal="center" vertical="center"/>
      <protection locked="0"/>
    </xf>
    <xf numFmtId="1" fontId="24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39" fillId="0" borderId="11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 applyProtection="1">
      <alignment horizontal="center" vertical="center" wrapText="1"/>
      <protection locked="0"/>
    </xf>
    <xf numFmtId="3" fontId="39" fillId="0" borderId="5" xfId="1" applyNumberFormat="1" applyFont="1" applyBorder="1" applyAlignment="1" applyProtection="1">
      <alignment horizontal="center" vertical="center" wrapText="1"/>
      <protection locked="0"/>
    </xf>
    <xf numFmtId="3" fontId="39" fillId="0" borderId="16" xfId="0" applyNumberFormat="1" applyFont="1" applyBorder="1" applyProtection="1">
      <protection locked="0"/>
    </xf>
    <xf numFmtId="1" fontId="39" fillId="2" borderId="11" xfId="0" applyNumberFormat="1" applyFont="1" applyFill="1" applyBorder="1" applyAlignment="1">
      <alignment horizontal="center" vertical="center"/>
    </xf>
    <xf numFmtId="1" fontId="39" fillId="0" borderId="5" xfId="0" applyNumberFormat="1" applyFont="1" applyBorder="1" applyAlignment="1">
      <alignment horizontal="left" vertical="center"/>
    </xf>
    <xf numFmtId="3" fontId="39" fillId="0" borderId="18" xfId="0" applyNumberFormat="1" applyFont="1" applyBorder="1" applyAlignment="1">
      <alignment horizontal="center" vertical="center"/>
    </xf>
    <xf numFmtId="3" fontId="39" fillId="0" borderId="2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1" fontId="39" fillId="2" borderId="12" xfId="0" applyNumberFormat="1" applyFont="1" applyFill="1" applyBorder="1" applyAlignment="1">
      <alignment horizontal="center" vertical="center"/>
    </xf>
    <xf numFmtId="1" fontId="39" fillId="0" borderId="13" xfId="0" applyNumberFormat="1" applyFont="1" applyBorder="1" applyAlignment="1">
      <alignment horizontal="left" vertical="center"/>
    </xf>
    <xf numFmtId="3" fontId="39" fillId="0" borderId="1" xfId="1" applyNumberFormat="1" applyFont="1" applyBorder="1" applyAlignment="1" applyProtection="1">
      <alignment horizontal="center" vertical="center" wrapText="1"/>
      <protection locked="0"/>
    </xf>
    <xf numFmtId="3" fontId="39" fillId="0" borderId="14" xfId="3" applyNumberFormat="1" applyFont="1" applyFill="1" applyBorder="1" applyAlignment="1">
      <alignment horizontal="center" vertical="center"/>
    </xf>
    <xf numFmtId="1" fontId="39" fillId="2" borderId="5" xfId="0" applyNumberFormat="1" applyFont="1" applyFill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3" fontId="39" fillId="0" borderId="14" xfId="1" applyNumberFormat="1" applyFont="1" applyBorder="1" applyAlignment="1" applyProtection="1">
      <alignment horizontal="center" vertical="center" wrapText="1"/>
      <protection locked="0"/>
    </xf>
    <xf numFmtId="3" fontId="39" fillId="0" borderId="11" xfId="1" applyNumberFormat="1" applyFont="1" applyBorder="1" applyAlignment="1" applyProtection="1">
      <alignment horizontal="center" vertical="center" wrapText="1"/>
      <protection locked="0"/>
    </xf>
    <xf numFmtId="1" fontId="39" fillId="0" borderId="11" xfId="0" applyNumberFormat="1" applyFont="1" applyBorder="1" applyAlignment="1">
      <alignment horizontal="left" vertical="center"/>
    </xf>
    <xf numFmtId="3" fontId="39" fillId="0" borderId="16" xfId="0" applyNumberFormat="1" applyFont="1" applyBorder="1" applyAlignment="1">
      <alignment horizontal="center" vertical="center"/>
    </xf>
    <xf numFmtId="3" fontId="39" fillId="0" borderId="16" xfId="1" applyNumberFormat="1" applyFont="1" applyBorder="1" applyAlignment="1" applyProtection="1">
      <alignment horizontal="center" vertical="center" wrapText="1"/>
      <protection locked="0"/>
    </xf>
    <xf numFmtId="1" fontId="24" fillId="2" borderId="5" xfId="1" applyNumberFormat="1" applyFont="1" applyFill="1" applyBorder="1" applyAlignment="1" applyProtection="1">
      <alignment horizontal="left" vertical="center" wrapText="1"/>
      <protection locked="0"/>
    </xf>
    <xf numFmtId="3" fontId="39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4" fillId="0" borderId="5" xfId="1" applyNumberFormat="1" applyFont="1" applyBorder="1" applyAlignment="1" applyProtection="1">
      <alignment horizontal="center" vertical="center" wrapText="1"/>
      <protection locked="0"/>
    </xf>
    <xf numFmtId="3" fontId="39" fillId="0" borderId="5" xfId="0" applyNumberFormat="1" applyFont="1" applyBorder="1" applyAlignment="1" applyProtection="1">
      <alignment horizontal="center" vertical="center" wrapText="1"/>
      <protection locked="0"/>
    </xf>
    <xf numFmtId="1" fontId="39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left" vertical="center" wrapText="1"/>
    </xf>
    <xf numFmtId="3" fontId="29" fillId="0" borderId="1" xfId="1" applyNumberFormat="1" applyFont="1" applyBorder="1" applyAlignment="1">
      <alignment horizontal="right" vertical="center" wrapText="1"/>
    </xf>
    <xf numFmtId="0" fontId="30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9" fillId="0" borderId="1" xfId="0" applyFont="1" applyBorder="1"/>
    <xf numFmtId="3" fontId="30" fillId="0" borderId="1" xfId="1" applyNumberFormat="1" applyFont="1" applyBorder="1" applyAlignment="1">
      <alignment horizontal="right" vertical="center" wrapText="1"/>
    </xf>
    <xf numFmtId="3" fontId="29" fillId="0" borderId="1" xfId="1" applyNumberFormat="1" applyFont="1" applyBorder="1" applyAlignment="1">
      <alignment vertical="center"/>
    </xf>
    <xf numFmtId="0" fontId="39" fillId="0" borderId="9" xfId="0" applyFont="1" applyBorder="1"/>
    <xf numFmtId="0" fontId="30" fillId="0" borderId="9" xfId="0" applyFont="1" applyBorder="1"/>
    <xf numFmtId="0" fontId="30" fillId="0" borderId="1" xfId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24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4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4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4" fillId="2" borderId="11" xfId="0" applyNumberFormat="1" applyFont="1" applyFill="1" applyBorder="1" applyAlignment="1" applyProtection="1">
      <alignment horizontal="center" vertical="center"/>
      <protection locked="0"/>
    </xf>
    <xf numFmtId="1" fontId="24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4" xfId="0" applyFont="1" applyBorder="1" applyAlignment="1"/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29" fillId="0" borderId="1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16" xfId="1" applyFont="1" applyBorder="1" applyAlignment="1">
      <alignment horizontal="center" vertical="center" wrapText="1"/>
    </xf>
    <xf numFmtId="3" fontId="29" fillId="0" borderId="1" xfId="1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1" fillId="0" borderId="7" xfId="4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5" fillId="0" borderId="0" xfId="0" applyFont="1" applyAlignment="1"/>
  </cellXfs>
  <cellStyles count="7">
    <cellStyle name="Normal" xfId="0" builtinId="0"/>
    <cellStyle name="Normal 2" xfId="1"/>
    <cellStyle name="Normal 2 2" xfId="2"/>
    <cellStyle name="Normal 2 2 2" xfId="5"/>
    <cellStyle name="Normal 2 3" xfId="6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3</xdr:row>
      <xdr:rowOff>38100</xdr:rowOff>
    </xdr:from>
    <xdr:to>
      <xdr:col>15</xdr:col>
      <xdr:colOff>108781</xdr:colOff>
      <xdr:row>3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400-000002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4486275" y="666750"/>
          <a:ext cx="1937581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40483</xdr:colOff>
      <xdr:row>3</xdr:row>
      <xdr:rowOff>38100</xdr:rowOff>
    </xdr:from>
    <xdr:to>
      <xdr:col>7</xdr:col>
      <xdr:colOff>833440</xdr:colOff>
      <xdr:row>3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500-000002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4355308" y="666750"/>
          <a:ext cx="2755107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8"/>
  <sheetViews>
    <sheetView tabSelected="1" zoomScale="60" zoomScaleNormal="60" workbookViewId="0">
      <pane xSplit="2" ySplit="6" topLeftCell="C36" activePane="bottomRight" state="frozen"/>
      <selection pane="topRight" activeCell="C1" sqref="C1"/>
      <selection pane="bottomLeft" activeCell="A7" sqref="A7"/>
      <selection pane="bottomRight" activeCell="A5" sqref="A5:P48"/>
    </sheetView>
  </sheetViews>
  <sheetFormatPr defaultColWidth="9.28515625" defaultRowHeight="15" x14ac:dyDescent="0.25"/>
  <cols>
    <col min="1" max="1" width="9.28515625" style="1"/>
    <col min="2" max="2" width="33.85546875" style="1" customWidth="1"/>
    <col min="3" max="3" width="11.140625" style="1" customWidth="1"/>
    <col min="4" max="4" width="11.42578125" style="1" customWidth="1"/>
    <col min="5" max="5" width="10.140625" style="1" customWidth="1"/>
    <col min="6" max="6" width="10.42578125" style="1" customWidth="1"/>
    <col min="7" max="7" width="11" style="1" customWidth="1"/>
    <col min="8" max="8" width="11.28515625" style="1" customWidth="1"/>
    <col min="9" max="9" width="11" style="1" customWidth="1"/>
    <col min="10" max="10" width="10.42578125" style="1" customWidth="1"/>
    <col min="11" max="11" width="10.140625" style="1" customWidth="1"/>
    <col min="12" max="12" width="11.7109375" style="1" customWidth="1"/>
    <col min="13" max="14" width="10.140625" style="1" customWidth="1"/>
    <col min="15" max="15" width="9.28515625" style="1"/>
    <col min="16" max="16" width="11.28515625" style="1" customWidth="1"/>
    <col min="17" max="16384" width="9.28515625" style="1"/>
  </cols>
  <sheetData>
    <row r="1" spans="1:16" ht="15.75" x14ac:dyDescent="0.25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15.75" x14ac:dyDescent="0.25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38.25" customHeight="1" x14ac:dyDescent="0.2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16" ht="15.75" x14ac:dyDescent="0.25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21.75" customHeight="1" x14ac:dyDescent="0.25">
      <c r="A5" s="231" t="s">
        <v>3</v>
      </c>
      <c r="B5" s="231" t="s">
        <v>4</v>
      </c>
      <c r="C5" s="233" t="s">
        <v>5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 t="s">
        <v>6</v>
      </c>
    </row>
    <row r="6" spans="1:16" ht="33" x14ac:dyDescent="0.25">
      <c r="A6" s="232"/>
      <c r="B6" s="232"/>
      <c r="C6" s="141" t="s">
        <v>7</v>
      </c>
      <c r="D6" s="142" t="s">
        <v>8</v>
      </c>
      <c r="E6" s="141" t="s">
        <v>9</v>
      </c>
      <c r="F6" s="141" t="s">
        <v>10</v>
      </c>
      <c r="G6" s="142" t="s">
        <v>11</v>
      </c>
      <c r="H6" s="142" t="s">
        <v>12</v>
      </c>
      <c r="I6" s="142" t="s">
        <v>13</v>
      </c>
      <c r="J6" s="142" t="s">
        <v>14</v>
      </c>
      <c r="K6" s="142" t="s">
        <v>15</v>
      </c>
      <c r="L6" s="142" t="s">
        <v>16</v>
      </c>
      <c r="M6" s="142" t="s">
        <v>17</v>
      </c>
      <c r="N6" s="142" t="s">
        <v>18</v>
      </c>
      <c r="O6" s="143" t="s">
        <v>19</v>
      </c>
      <c r="P6" s="235"/>
    </row>
    <row r="7" spans="1:16" ht="30" customHeight="1" x14ac:dyDescent="0.25">
      <c r="A7" s="144" t="s">
        <v>20</v>
      </c>
      <c r="B7" s="145" t="s">
        <v>21</v>
      </c>
      <c r="C7" s="146">
        <f t="shared" ref="C7:O7" si="0">SUM(C8:C12)</f>
        <v>290</v>
      </c>
      <c r="D7" s="146">
        <f t="shared" si="0"/>
        <v>276</v>
      </c>
      <c r="E7" s="146">
        <f t="shared" si="0"/>
        <v>585</v>
      </c>
      <c r="F7" s="146">
        <f t="shared" si="0"/>
        <v>501</v>
      </c>
      <c r="G7" s="146">
        <f t="shared" si="0"/>
        <v>578</v>
      </c>
      <c r="H7" s="146">
        <f t="shared" si="0"/>
        <v>389</v>
      </c>
      <c r="I7" s="146">
        <f t="shared" si="0"/>
        <v>336</v>
      </c>
      <c r="J7" s="146">
        <f t="shared" si="0"/>
        <v>415</v>
      </c>
      <c r="K7" s="146">
        <f t="shared" si="0"/>
        <v>248</v>
      </c>
      <c r="L7" s="146">
        <f t="shared" si="0"/>
        <v>134</v>
      </c>
      <c r="M7" s="146">
        <f t="shared" si="0"/>
        <v>245</v>
      </c>
      <c r="N7" s="146">
        <f t="shared" si="0"/>
        <v>124</v>
      </c>
      <c r="O7" s="146">
        <f t="shared" si="0"/>
        <v>15</v>
      </c>
      <c r="P7" s="143">
        <f t="shared" ref="P7:P12" si="1">SUM(C7:O7)</f>
        <v>4136</v>
      </c>
    </row>
    <row r="8" spans="1:16" ht="30" customHeight="1" x14ac:dyDescent="0.25">
      <c r="A8" s="147">
        <v>1</v>
      </c>
      <c r="B8" s="148" t="s">
        <v>22</v>
      </c>
      <c r="C8" s="149">
        <v>26</v>
      </c>
      <c r="D8" s="150">
        <v>7</v>
      </c>
      <c r="E8" s="150">
        <v>362</v>
      </c>
      <c r="F8" s="150">
        <v>91</v>
      </c>
      <c r="G8" s="151">
        <v>20</v>
      </c>
      <c r="H8" s="151">
        <v>42</v>
      </c>
      <c r="I8" s="151">
        <v>55</v>
      </c>
      <c r="J8" s="151">
        <v>315</v>
      </c>
      <c r="K8" s="151">
        <v>113</v>
      </c>
      <c r="L8" s="151">
        <v>65</v>
      </c>
      <c r="M8" s="151">
        <v>54</v>
      </c>
      <c r="N8" s="151">
        <v>34</v>
      </c>
      <c r="O8" s="152">
        <v>3</v>
      </c>
      <c r="P8" s="143">
        <f t="shared" si="1"/>
        <v>1187</v>
      </c>
    </row>
    <row r="9" spans="1:16" ht="30" customHeight="1" x14ac:dyDescent="0.25">
      <c r="A9" s="147">
        <v>2</v>
      </c>
      <c r="B9" s="148" t="s">
        <v>23</v>
      </c>
      <c r="C9" s="153">
        <v>168</v>
      </c>
      <c r="D9" s="154">
        <v>206</v>
      </c>
      <c r="E9" s="154">
        <v>36</v>
      </c>
      <c r="F9" s="154">
        <v>106</v>
      </c>
      <c r="G9" s="155">
        <v>408</v>
      </c>
      <c r="H9" s="155">
        <v>247</v>
      </c>
      <c r="I9" s="155">
        <v>134</v>
      </c>
      <c r="J9" s="155">
        <v>44</v>
      </c>
      <c r="K9" s="155">
        <v>4</v>
      </c>
      <c r="L9" s="155">
        <v>5</v>
      </c>
      <c r="M9" s="155">
        <v>189</v>
      </c>
      <c r="N9" s="155">
        <v>17</v>
      </c>
      <c r="O9" s="156"/>
      <c r="P9" s="143">
        <f t="shared" si="1"/>
        <v>1564</v>
      </c>
    </row>
    <row r="10" spans="1:16" ht="30" customHeight="1" x14ac:dyDescent="0.25">
      <c r="A10" s="147">
        <v>3</v>
      </c>
      <c r="B10" s="148" t="s">
        <v>24</v>
      </c>
      <c r="C10" s="153">
        <v>91</v>
      </c>
      <c r="D10" s="154">
        <v>54</v>
      </c>
      <c r="E10" s="154">
        <v>172</v>
      </c>
      <c r="F10" s="154">
        <v>285</v>
      </c>
      <c r="G10" s="155">
        <v>145</v>
      </c>
      <c r="H10" s="155">
        <v>77</v>
      </c>
      <c r="I10" s="155">
        <v>144</v>
      </c>
      <c r="J10" s="155">
        <v>25</v>
      </c>
      <c r="K10" s="155">
        <v>102</v>
      </c>
      <c r="L10" s="155">
        <v>46</v>
      </c>
      <c r="M10" s="155"/>
      <c r="N10" s="155">
        <v>45</v>
      </c>
      <c r="O10" s="156"/>
      <c r="P10" s="143">
        <f t="shared" si="1"/>
        <v>1186</v>
      </c>
    </row>
    <row r="11" spans="1:16" ht="30" customHeight="1" x14ac:dyDescent="0.25">
      <c r="A11" s="147">
        <v>4</v>
      </c>
      <c r="B11" s="148" t="s">
        <v>25</v>
      </c>
      <c r="C11" s="157">
        <v>2</v>
      </c>
      <c r="D11" s="158">
        <v>2</v>
      </c>
      <c r="E11" s="158">
        <v>4</v>
      </c>
      <c r="F11" s="158"/>
      <c r="G11" s="159">
        <v>3</v>
      </c>
      <c r="H11" s="159">
        <v>1</v>
      </c>
      <c r="I11" s="159">
        <v>1</v>
      </c>
      <c r="J11" s="159">
        <v>2</v>
      </c>
      <c r="K11" s="159">
        <v>1</v>
      </c>
      <c r="L11" s="159"/>
      <c r="M11" s="159"/>
      <c r="N11" s="159">
        <v>4</v>
      </c>
      <c r="O11" s="160">
        <v>1</v>
      </c>
      <c r="P11" s="143">
        <f t="shared" si="1"/>
        <v>21</v>
      </c>
    </row>
    <row r="12" spans="1:16" ht="30" customHeight="1" x14ac:dyDescent="0.25">
      <c r="A12" s="147">
        <v>5</v>
      </c>
      <c r="B12" s="148" t="s">
        <v>26</v>
      </c>
      <c r="C12" s="157">
        <v>3</v>
      </c>
      <c r="D12" s="158">
        <v>7</v>
      </c>
      <c r="E12" s="158">
        <v>11</v>
      </c>
      <c r="F12" s="158">
        <v>19</v>
      </c>
      <c r="G12" s="159">
        <v>2</v>
      </c>
      <c r="H12" s="159">
        <v>22</v>
      </c>
      <c r="I12" s="159">
        <v>2</v>
      </c>
      <c r="J12" s="159">
        <v>29</v>
      </c>
      <c r="K12" s="159">
        <v>28</v>
      </c>
      <c r="L12" s="159">
        <v>18</v>
      </c>
      <c r="M12" s="159">
        <v>2</v>
      </c>
      <c r="N12" s="159">
        <v>24</v>
      </c>
      <c r="O12" s="160">
        <v>11</v>
      </c>
      <c r="P12" s="143">
        <f t="shared" si="1"/>
        <v>178</v>
      </c>
    </row>
    <row r="13" spans="1:16" ht="30" customHeight="1" x14ac:dyDescent="0.25">
      <c r="A13" s="144" t="s">
        <v>27</v>
      </c>
      <c r="B13" s="145" t="s">
        <v>28</v>
      </c>
      <c r="C13" s="146">
        <f t="shared" ref="C13:O13" si="2">SUM(C14:C18)</f>
        <v>437</v>
      </c>
      <c r="D13" s="146">
        <f t="shared" si="2"/>
        <v>317</v>
      </c>
      <c r="E13" s="146">
        <f t="shared" si="2"/>
        <v>285</v>
      </c>
      <c r="F13" s="146">
        <f t="shared" si="2"/>
        <v>363</v>
      </c>
      <c r="G13" s="146">
        <f t="shared" si="2"/>
        <v>502</v>
      </c>
      <c r="H13" s="146">
        <f t="shared" si="2"/>
        <v>543</v>
      </c>
      <c r="I13" s="146">
        <f t="shared" si="2"/>
        <v>384</v>
      </c>
      <c r="J13" s="146">
        <f t="shared" si="2"/>
        <v>299</v>
      </c>
      <c r="K13" s="146">
        <f t="shared" si="2"/>
        <v>254</v>
      </c>
      <c r="L13" s="146">
        <f t="shared" si="2"/>
        <v>526</v>
      </c>
      <c r="M13" s="146">
        <f t="shared" si="2"/>
        <v>212</v>
      </c>
      <c r="N13" s="146">
        <f t="shared" si="2"/>
        <v>200</v>
      </c>
      <c r="O13" s="146">
        <f t="shared" si="2"/>
        <v>26</v>
      </c>
      <c r="P13" s="143">
        <f t="shared" ref="P13:P18" si="3">SUM(C13:O13)</f>
        <v>4348</v>
      </c>
    </row>
    <row r="14" spans="1:16" ht="30" customHeight="1" x14ac:dyDescent="0.25">
      <c r="A14" s="147">
        <v>1</v>
      </c>
      <c r="B14" s="148" t="s">
        <v>22</v>
      </c>
      <c r="C14" s="149">
        <v>16</v>
      </c>
      <c r="D14" s="150">
        <v>3</v>
      </c>
      <c r="E14" s="150">
        <v>190</v>
      </c>
      <c r="F14" s="150">
        <v>68</v>
      </c>
      <c r="G14" s="151">
        <v>15</v>
      </c>
      <c r="H14" s="151">
        <v>93</v>
      </c>
      <c r="I14" s="151">
        <v>11</v>
      </c>
      <c r="J14" s="151">
        <v>182</v>
      </c>
      <c r="K14" s="151">
        <v>122</v>
      </c>
      <c r="L14" s="151">
        <v>452</v>
      </c>
      <c r="M14" s="151">
        <v>32</v>
      </c>
      <c r="N14" s="151">
        <v>75</v>
      </c>
      <c r="O14" s="152">
        <v>2</v>
      </c>
      <c r="P14" s="143">
        <f t="shared" si="3"/>
        <v>1261</v>
      </c>
    </row>
    <row r="15" spans="1:16" ht="30" customHeight="1" x14ac:dyDescent="0.25">
      <c r="A15" s="147">
        <v>2</v>
      </c>
      <c r="B15" s="148" t="s">
        <v>23</v>
      </c>
      <c r="C15" s="153">
        <v>279</v>
      </c>
      <c r="D15" s="154">
        <v>212</v>
      </c>
      <c r="E15" s="154">
        <v>11</v>
      </c>
      <c r="F15" s="154">
        <v>85</v>
      </c>
      <c r="G15" s="155">
        <v>350</v>
      </c>
      <c r="H15" s="155">
        <v>286</v>
      </c>
      <c r="I15" s="155">
        <v>119</v>
      </c>
      <c r="J15" s="155">
        <v>32</v>
      </c>
      <c r="K15" s="155">
        <v>10</v>
      </c>
      <c r="L15" s="155"/>
      <c r="M15" s="155">
        <v>173</v>
      </c>
      <c r="N15" s="155">
        <v>10</v>
      </c>
      <c r="O15" s="156"/>
      <c r="P15" s="143">
        <f t="shared" si="3"/>
        <v>1567</v>
      </c>
    </row>
    <row r="16" spans="1:16" ht="30" customHeight="1" x14ac:dyDescent="0.25">
      <c r="A16" s="147">
        <v>3</v>
      </c>
      <c r="B16" s="148" t="s">
        <v>24</v>
      </c>
      <c r="C16" s="153">
        <v>139</v>
      </c>
      <c r="D16" s="154">
        <v>97</v>
      </c>
      <c r="E16" s="154">
        <v>65</v>
      </c>
      <c r="F16" s="154">
        <v>208</v>
      </c>
      <c r="G16" s="155">
        <v>117</v>
      </c>
      <c r="H16" s="155">
        <v>144</v>
      </c>
      <c r="I16" s="155">
        <v>250</v>
      </c>
      <c r="J16" s="155">
        <v>51</v>
      </c>
      <c r="K16" s="155">
        <v>99</v>
      </c>
      <c r="L16" s="155">
        <v>42</v>
      </c>
      <c r="M16" s="155">
        <v>5</v>
      </c>
      <c r="N16" s="155">
        <v>103</v>
      </c>
      <c r="O16" s="156"/>
      <c r="P16" s="143">
        <f t="shared" si="3"/>
        <v>1320</v>
      </c>
    </row>
    <row r="17" spans="1:16" ht="30" customHeight="1" x14ac:dyDescent="0.25">
      <c r="A17" s="147">
        <v>4</v>
      </c>
      <c r="B17" s="148" t="s">
        <v>25</v>
      </c>
      <c r="C17" s="157">
        <v>2</v>
      </c>
      <c r="D17" s="158"/>
      <c r="E17" s="158">
        <v>6</v>
      </c>
      <c r="F17" s="158"/>
      <c r="G17" s="159">
        <v>16</v>
      </c>
      <c r="H17" s="159">
        <v>1</v>
      </c>
      <c r="I17" s="159"/>
      <c r="J17" s="159">
        <v>3</v>
      </c>
      <c r="K17" s="159"/>
      <c r="L17" s="159">
        <v>2</v>
      </c>
      <c r="M17" s="159">
        <v>1</v>
      </c>
      <c r="N17" s="159">
        <v>1</v>
      </c>
      <c r="O17" s="160"/>
      <c r="P17" s="143">
        <f t="shared" si="3"/>
        <v>32</v>
      </c>
    </row>
    <row r="18" spans="1:16" ht="30" customHeight="1" x14ac:dyDescent="0.25">
      <c r="A18" s="147">
        <v>5</v>
      </c>
      <c r="B18" s="148" t="s">
        <v>26</v>
      </c>
      <c r="C18" s="157">
        <v>1</v>
      </c>
      <c r="D18" s="158">
        <v>5</v>
      </c>
      <c r="E18" s="158">
        <v>13</v>
      </c>
      <c r="F18" s="158">
        <v>2</v>
      </c>
      <c r="G18" s="159">
        <v>4</v>
      </c>
      <c r="H18" s="159">
        <v>19</v>
      </c>
      <c r="I18" s="159">
        <v>4</v>
      </c>
      <c r="J18" s="159">
        <v>31</v>
      </c>
      <c r="K18" s="159">
        <v>23</v>
      </c>
      <c r="L18" s="159">
        <v>30</v>
      </c>
      <c r="M18" s="159">
        <v>1</v>
      </c>
      <c r="N18" s="159">
        <v>11</v>
      </c>
      <c r="O18" s="160">
        <v>24</v>
      </c>
      <c r="P18" s="143">
        <f t="shared" si="3"/>
        <v>168</v>
      </c>
    </row>
    <row r="19" spans="1:16" ht="30" customHeight="1" x14ac:dyDescent="0.25">
      <c r="A19" s="144" t="s">
        <v>29</v>
      </c>
      <c r="B19" s="145" t="s">
        <v>30</v>
      </c>
      <c r="C19" s="146">
        <f t="shared" ref="C19:O19" si="4">SUM(C20:C24)</f>
        <v>1</v>
      </c>
      <c r="D19" s="146">
        <f t="shared" si="4"/>
        <v>50</v>
      </c>
      <c r="E19" s="146">
        <f t="shared" si="4"/>
        <v>15</v>
      </c>
      <c r="F19" s="146">
        <f t="shared" si="4"/>
        <v>45</v>
      </c>
      <c r="G19" s="146">
        <f t="shared" si="4"/>
        <v>70</v>
      </c>
      <c r="H19" s="146">
        <f t="shared" si="4"/>
        <v>57</v>
      </c>
      <c r="I19" s="146">
        <f t="shared" si="4"/>
        <v>53</v>
      </c>
      <c r="J19" s="146">
        <f t="shared" si="4"/>
        <v>0</v>
      </c>
      <c r="K19" s="146">
        <f t="shared" si="4"/>
        <v>87</v>
      </c>
      <c r="L19" s="146">
        <f t="shared" si="4"/>
        <v>2</v>
      </c>
      <c r="M19" s="146">
        <f t="shared" si="4"/>
        <v>62</v>
      </c>
      <c r="N19" s="146">
        <f t="shared" si="4"/>
        <v>8</v>
      </c>
      <c r="O19" s="146">
        <f t="shared" si="4"/>
        <v>245</v>
      </c>
      <c r="P19" s="143">
        <f t="shared" ref="P19:P24" si="5">SUM(C19:O19)</f>
        <v>695</v>
      </c>
    </row>
    <row r="20" spans="1:16" ht="30" customHeight="1" x14ac:dyDescent="0.25">
      <c r="A20" s="147">
        <v>1</v>
      </c>
      <c r="B20" s="148" t="s">
        <v>22</v>
      </c>
      <c r="C20" s="149"/>
      <c r="D20" s="150"/>
      <c r="E20" s="150"/>
      <c r="F20" s="150"/>
      <c r="G20" s="151"/>
      <c r="H20" s="151"/>
      <c r="I20" s="151"/>
      <c r="J20" s="151"/>
      <c r="K20" s="151"/>
      <c r="L20" s="151"/>
      <c r="M20" s="151"/>
      <c r="N20" s="151"/>
      <c r="O20" s="152">
        <v>225</v>
      </c>
      <c r="P20" s="143">
        <f t="shared" si="5"/>
        <v>225</v>
      </c>
    </row>
    <row r="21" spans="1:16" ht="30" customHeight="1" x14ac:dyDescent="0.25">
      <c r="A21" s="147">
        <v>2</v>
      </c>
      <c r="B21" s="148" t="s">
        <v>23</v>
      </c>
      <c r="C21" s="153"/>
      <c r="D21" s="154">
        <v>45</v>
      </c>
      <c r="E21" s="154">
        <v>3</v>
      </c>
      <c r="F21" s="154">
        <v>14</v>
      </c>
      <c r="G21" s="155">
        <v>62</v>
      </c>
      <c r="H21" s="155">
        <v>37</v>
      </c>
      <c r="I21" s="155">
        <v>12</v>
      </c>
      <c r="J21" s="155"/>
      <c r="K21" s="155">
        <v>1</v>
      </c>
      <c r="L21" s="155">
        <v>1</v>
      </c>
      <c r="M21" s="155">
        <v>62</v>
      </c>
      <c r="N21" s="155">
        <v>1</v>
      </c>
      <c r="O21" s="156"/>
      <c r="P21" s="143">
        <f t="shared" si="5"/>
        <v>238</v>
      </c>
    </row>
    <row r="22" spans="1:16" ht="30" customHeight="1" x14ac:dyDescent="0.25">
      <c r="A22" s="147">
        <v>3</v>
      </c>
      <c r="B22" s="148" t="s">
        <v>24</v>
      </c>
      <c r="C22" s="153">
        <v>1</v>
      </c>
      <c r="D22" s="154">
        <v>5</v>
      </c>
      <c r="E22" s="154">
        <v>12</v>
      </c>
      <c r="F22" s="154">
        <v>31</v>
      </c>
      <c r="G22" s="155">
        <v>8</v>
      </c>
      <c r="H22" s="155">
        <v>20</v>
      </c>
      <c r="I22" s="155">
        <v>41</v>
      </c>
      <c r="J22" s="155"/>
      <c r="K22" s="155">
        <v>86</v>
      </c>
      <c r="L22" s="155">
        <v>1</v>
      </c>
      <c r="M22" s="155"/>
      <c r="N22" s="155">
        <v>7</v>
      </c>
      <c r="O22" s="156"/>
      <c r="P22" s="143">
        <f t="shared" si="5"/>
        <v>212</v>
      </c>
    </row>
    <row r="23" spans="1:16" ht="30" customHeight="1" x14ac:dyDescent="0.25">
      <c r="A23" s="147">
        <v>4</v>
      </c>
      <c r="B23" s="148" t="s">
        <v>25</v>
      </c>
      <c r="C23" s="157"/>
      <c r="D23" s="158"/>
      <c r="E23" s="158"/>
      <c r="F23" s="158"/>
      <c r="G23" s="159"/>
      <c r="H23" s="159"/>
      <c r="I23" s="159"/>
      <c r="J23" s="159"/>
      <c r="K23" s="159"/>
      <c r="L23" s="159"/>
      <c r="M23" s="159"/>
      <c r="N23" s="159"/>
      <c r="O23" s="160">
        <v>3</v>
      </c>
      <c r="P23" s="143">
        <f t="shared" si="5"/>
        <v>3</v>
      </c>
    </row>
    <row r="24" spans="1:16" ht="30" customHeight="1" x14ac:dyDescent="0.25">
      <c r="A24" s="147">
        <v>5</v>
      </c>
      <c r="B24" s="148" t="s">
        <v>26</v>
      </c>
      <c r="C24" s="157"/>
      <c r="D24" s="158"/>
      <c r="E24" s="158"/>
      <c r="F24" s="158"/>
      <c r="G24" s="159"/>
      <c r="H24" s="159"/>
      <c r="I24" s="159"/>
      <c r="J24" s="159"/>
      <c r="K24" s="159"/>
      <c r="L24" s="159"/>
      <c r="M24" s="159"/>
      <c r="N24" s="159"/>
      <c r="O24" s="160">
        <v>17</v>
      </c>
      <c r="P24" s="143">
        <f t="shared" si="5"/>
        <v>17</v>
      </c>
    </row>
    <row r="25" spans="1:16" ht="30" customHeight="1" x14ac:dyDescent="0.25">
      <c r="A25" s="161" t="s">
        <v>31</v>
      </c>
      <c r="B25" s="162" t="s">
        <v>32</v>
      </c>
      <c r="C25" s="163"/>
      <c r="D25" s="164"/>
      <c r="E25" s="163"/>
      <c r="F25" s="163"/>
      <c r="G25" s="165"/>
      <c r="H25" s="165"/>
      <c r="I25" s="165"/>
      <c r="J25" s="165"/>
      <c r="K25" s="165"/>
      <c r="L25" s="165"/>
      <c r="M25" s="165"/>
      <c r="N25" s="165"/>
      <c r="O25" s="166"/>
      <c r="P25" s="167"/>
    </row>
    <row r="26" spans="1:16" ht="30" customHeight="1" x14ac:dyDescent="0.25">
      <c r="A26" s="168">
        <v>1</v>
      </c>
      <c r="B26" s="169" t="s">
        <v>33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/>
      <c r="P26" s="172"/>
    </row>
    <row r="27" spans="1:16" ht="30" customHeight="1" x14ac:dyDescent="0.25">
      <c r="A27" s="173" t="s">
        <v>34</v>
      </c>
      <c r="B27" s="174" t="s">
        <v>35</v>
      </c>
      <c r="C27" s="175">
        <v>0</v>
      </c>
      <c r="D27" s="175">
        <v>31</v>
      </c>
      <c r="E27" s="175">
        <v>2</v>
      </c>
      <c r="F27" s="175">
        <v>64</v>
      </c>
      <c r="G27" s="175">
        <v>56</v>
      </c>
      <c r="H27" s="175">
        <v>42</v>
      </c>
      <c r="I27" s="175">
        <v>0</v>
      </c>
      <c r="J27" s="175">
        <v>0</v>
      </c>
      <c r="K27" s="175">
        <v>37</v>
      </c>
      <c r="L27" s="175">
        <v>41</v>
      </c>
      <c r="M27" s="175">
        <v>41</v>
      </c>
      <c r="N27" s="175">
        <v>60</v>
      </c>
      <c r="O27" s="176"/>
      <c r="P27" s="177">
        <f>SUM(C27:N27)</f>
        <v>374</v>
      </c>
    </row>
    <row r="28" spans="1:16" ht="30" customHeight="1" x14ac:dyDescent="0.25">
      <c r="A28" s="173" t="s">
        <v>36</v>
      </c>
      <c r="B28" s="174" t="s">
        <v>37</v>
      </c>
      <c r="C28" s="175">
        <v>296</v>
      </c>
      <c r="D28" s="175">
        <v>289</v>
      </c>
      <c r="E28" s="175">
        <v>594</v>
      </c>
      <c r="F28" s="175">
        <v>3242</v>
      </c>
      <c r="G28" s="175">
        <v>360</v>
      </c>
      <c r="H28" s="175">
        <v>1020</v>
      </c>
      <c r="I28" s="175">
        <v>248</v>
      </c>
      <c r="J28" s="175">
        <v>784</v>
      </c>
      <c r="K28" s="175">
        <v>730</v>
      </c>
      <c r="L28" s="175">
        <v>71</v>
      </c>
      <c r="M28" s="175">
        <v>284</v>
      </c>
      <c r="N28" s="175">
        <v>484</v>
      </c>
      <c r="O28" s="178"/>
      <c r="P28" s="177">
        <f t="shared" ref="P28:P33" si="6">SUM(C28:N28)</f>
        <v>8402</v>
      </c>
    </row>
    <row r="29" spans="1:16" ht="30" customHeight="1" x14ac:dyDescent="0.25">
      <c r="A29" s="173" t="s">
        <v>38</v>
      </c>
      <c r="B29" s="174" t="s">
        <v>39</v>
      </c>
      <c r="C29" s="175">
        <v>4585</v>
      </c>
      <c r="D29" s="175">
        <v>3289</v>
      </c>
      <c r="E29" s="175">
        <v>2442</v>
      </c>
      <c r="F29" s="175">
        <v>3959</v>
      </c>
      <c r="G29" s="175">
        <v>3587</v>
      </c>
      <c r="H29" s="175">
        <v>3026</v>
      </c>
      <c r="I29" s="175">
        <v>988</v>
      </c>
      <c r="J29" s="175">
        <v>2209</v>
      </c>
      <c r="K29" s="175">
        <v>3316</v>
      </c>
      <c r="L29" s="175">
        <v>1055</v>
      </c>
      <c r="M29" s="175">
        <v>2323</v>
      </c>
      <c r="N29" s="175">
        <v>1874</v>
      </c>
      <c r="O29" s="178"/>
      <c r="P29" s="177">
        <f t="shared" si="6"/>
        <v>32653</v>
      </c>
    </row>
    <row r="30" spans="1:16" ht="30" customHeight="1" x14ac:dyDescent="0.25">
      <c r="A30" s="168">
        <v>2</v>
      </c>
      <c r="B30" s="169" t="s">
        <v>40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9"/>
      <c r="P30" s="180"/>
    </row>
    <row r="31" spans="1:16" ht="30" customHeight="1" x14ac:dyDescent="0.25">
      <c r="A31" s="173" t="s">
        <v>41</v>
      </c>
      <c r="B31" s="174" t="s">
        <v>35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9"/>
      <c r="P31" s="177">
        <f t="shared" si="6"/>
        <v>0</v>
      </c>
    </row>
    <row r="32" spans="1:16" ht="30" customHeight="1" x14ac:dyDescent="0.25">
      <c r="A32" s="173" t="s">
        <v>42</v>
      </c>
      <c r="B32" s="174" t="s">
        <v>37</v>
      </c>
      <c r="C32" s="175">
        <v>0</v>
      </c>
      <c r="D32" s="175">
        <v>0</v>
      </c>
      <c r="E32" s="175">
        <v>126</v>
      </c>
      <c r="F32" s="175">
        <v>649</v>
      </c>
      <c r="G32" s="175">
        <v>0</v>
      </c>
      <c r="H32" s="175">
        <v>155</v>
      </c>
      <c r="I32" s="175">
        <v>242</v>
      </c>
      <c r="J32" s="175">
        <v>0</v>
      </c>
      <c r="K32" s="175">
        <v>0</v>
      </c>
      <c r="L32" s="175">
        <v>0</v>
      </c>
      <c r="M32" s="175">
        <v>73</v>
      </c>
      <c r="N32" s="175">
        <v>0</v>
      </c>
      <c r="O32" s="179"/>
      <c r="P32" s="177">
        <f t="shared" si="6"/>
        <v>1245</v>
      </c>
    </row>
    <row r="33" spans="1:16" ht="30" customHeight="1" x14ac:dyDescent="0.25">
      <c r="A33" s="173" t="s">
        <v>43</v>
      </c>
      <c r="B33" s="174" t="s">
        <v>39</v>
      </c>
      <c r="C33" s="175">
        <v>1119</v>
      </c>
      <c r="D33" s="175">
        <v>2883</v>
      </c>
      <c r="E33" s="175">
        <v>3238</v>
      </c>
      <c r="F33" s="175">
        <v>2745</v>
      </c>
      <c r="G33" s="175">
        <v>2037</v>
      </c>
      <c r="H33" s="175">
        <v>3731</v>
      </c>
      <c r="I33" s="175">
        <v>1971</v>
      </c>
      <c r="J33" s="175">
        <v>1884</v>
      </c>
      <c r="K33" s="175">
        <v>697</v>
      </c>
      <c r="L33" s="175">
        <v>1254</v>
      </c>
      <c r="M33" s="175">
        <v>2822</v>
      </c>
      <c r="N33" s="175">
        <v>1454</v>
      </c>
      <c r="O33" s="179"/>
      <c r="P33" s="177">
        <f t="shared" si="6"/>
        <v>25835</v>
      </c>
    </row>
    <row r="34" spans="1:16" ht="30" customHeight="1" x14ac:dyDescent="0.25">
      <c r="A34" s="161" t="s">
        <v>44</v>
      </c>
      <c r="B34" s="181" t="s">
        <v>45</v>
      </c>
      <c r="C34" s="182"/>
      <c r="D34" s="183"/>
      <c r="E34" s="184"/>
      <c r="F34" s="184"/>
      <c r="G34" s="178"/>
      <c r="H34" s="178"/>
      <c r="I34" s="178"/>
      <c r="J34" s="178"/>
      <c r="K34" s="178"/>
      <c r="L34" s="178"/>
      <c r="M34" s="178"/>
      <c r="N34" s="178"/>
      <c r="O34" s="185"/>
      <c r="P34" s="143">
        <f>SUM(P35:P38)</f>
        <v>143</v>
      </c>
    </row>
    <row r="35" spans="1:16" ht="30" customHeight="1" x14ac:dyDescent="0.25">
      <c r="A35" s="186">
        <v>1</v>
      </c>
      <c r="B35" s="187" t="s">
        <v>46</v>
      </c>
      <c r="C35" s="188"/>
      <c r="D35" s="189">
        <v>3</v>
      </c>
      <c r="E35" s="190">
        <v>10</v>
      </c>
      <c r="F35" s="190"/>
      <c r="G35" s="190">
        <v>2</v>
      </c>
      <c r="H35" s="190">
        <v>4</v>
      </c>
      <c r="I35" s="190">
        <v>1</v>
      </c>
      <c r="J35" s="190"/>
      <c r="K35" s="190">
        <v>6</v>
      </c>
      <c r="L35" s="190"/>
      <c r="M35" s="190"/>
      <c r="N35" s="190">
        <v>1</v>
      </c>
      <c r="O35" s="191"/>
      <c r="P35" s="192">
        <f>SUM(C35:O35)</f>
        <v>27</v>
      </c>
    </row>
    <row r="36" spans="1:16" ht="30" customHeight="1" x14ac:dyDescent="0.25">
      <c r="A36" s="186">
        <v>2</v>
      </c>
      <c r="B36" s="187" t="s">
        <v>47</v>
      </c>
      <c r="C36" s="193">
        <v>4</v>
      </c>
      <c r="D36" s="194">
        <v>3</v>
      </c>
      <c r="E36" s="190">
        <v>3</v>
      </c>
      <c r="F36" s="190">
        <v>5</v>
      </c>
      <c r="G36" s="190">
        <v>10</v>
      </c>
      <c r="H36" s="190">
        <v>13</v>
      </c>
      <c r="I36" s="190"/>
      <c r="J36" s="190">
        <v>9</v>
      </c>
      <c r="K36" s="190">
        <v>4</v>
      </c>
      <c r="L36" s="190">
        <v>7</v>
      </c>
      <c r="M36" s="190">
        <v>10</v>
      </c>
      <c r="N36" s="190">
        <v>5</v>
      </c>
      <c r="O36" s="191"/>
      <c r="P36" s="192">
        <f>SUM(C36:O36)</f>
        <v>73</v>
      </c>
    </row>
    <row r="37" spans="1:16" ht="30" customHeight="1" x14ac:dyDescent="0.25">
      <c r="A37" s="195">
        <v>3</v>
      </c>
      <c r="B37" s="196" t="s">
        <v>48</v>
      </c>
      <c r="C37" s="197">
        <v>5</v>
      </c>
      <c r="D37" s="194">
        <v>6</v>
      </c>
      <c r="E37" s="190"/>
      <c r="F37" s="198">
        <v>6</v>
      </c>
      <c r="G37" s="190">
        <v>3</v>
      </c>
      <c r="H37" s="190">
        <v>1</v>
      </c>
      <c r="I37" s="190">
        <v>7</v>
      </c>
      <c r="J37" s="190">
        <v>4</v>
      </c>
      <c r="K37" s="190">
        <v>2</v>
      </c>
      <c r="L37" s="190"/>
      <c r="M37" s="190"/>
      <c r="N37" s="190">
        <v>2</v>
      </c>
      <c r="O37" s="191"/>
      <c r="P37" s="192">
        <f>SUM(C37:O37)</f>
        <v>36</v>
      </c>
    </row>
    <row r="38" spans="1:16" ht="30" customHeight="1" x14ac:dyDescent="0.25">
      <c r="A38" s="199">
        <v>4</v>
      </c>
      <c r="B38" s="200" t="s">
        <v>49</v>
      </c>
      <c r="C38" s="194"/>
      <c r="D38" s="194"/>
      <c r="E38" s="190"/>
      <c r="F38" s="190">
        <v>1</v>
      </c>
      <c r="G38" s="190"/>
      <c r="H38" s="190"/>
      <c r="I38" s="190">
        <v>5</v>
      </c>
      <c r="J38" s="190"/>
      <c r="K38" s="190"/>
      <c r="L38" s="190"/>
      <c r="M38" s="190"/>
      <c r="N38" s="190">
        <v>1</v>
      </c>
      <c r="O38" s="191"/>
      <c r="P38" s="192">
        <f>SUM(C38:O38)</f>
        <v>7</v>
      </c>
    </row>
    <row r="39" spans="1:16" ht="30" customHeight="1" x14ac:dyDescent="0.25">
      <c r="A39" s="141" t="s">
        <v>50</v>
      </c>
      <c r="B39" s="181" t="s">
        <v>51</v>
      </c>
      <c r="C39" s="194"/>
      <c r="D39" s="201"/>
      <c r="E39" s="202"/>
      <c r="F39" s="203"/>
      <c r="G39" s="176"/>
      <c r="H39" s="176"/>
      <c r="I39" s="176"/>
      <c r="J39" s="176"/>
      <c r="K39" s="176"/>
      <c r="L39" s="176"/>
      <c r="M39" s="176"/>
      <c r="N39" s="176"/>
      <c r="O39" s="179"/>
      <c r="P39" s="143">
        <f>SUM(P40:P43)</f>
        <v>698</v>
      </c>
    </row>
    <row r="40" spans="1:16" ht="30" customHeight="1" x14ac:dyDescent="0.25">
      <c r="A40" s="186">
        <v>1</v>
      </c>
      <c r="B40" s="204" t="s">
        <v>46</v>
      </c>
      <c r="C40" s="188">
        <v>8</v>
      </c>
      <c r="D40" s="189">
        <v>15</v>
      </c>
      <c r="E40" s="205">
        <v>51</v>
      </c>
      <c r="F40" s="205">
        <v>1</v>
      </c>
      <c r="G40" s="205">
        <v>15</v>
      </c>
      <c r="H40" s="205">
        <v>55</v>
      </c>
      <c r="I40" s="205">
        <v>7</v>
      </c>
      <c r="J40" s="205"/>
      <c r="K40" s="205">
        <v>28</v>
      </c>
      <c r="L40" s="205"/>
      <c r="M40" s="205"/>
      <c r="N40" s="205">
        <v>21</v>
      </c>
      <c r="O40" s="191"/>
      <c r="P40" s="192">
        <f>SUM(C40:O40)</f>
        <v>201</v>
      </c>
    </row>
    <row r="41" spans="1:16" ht="30" customHeight="1" x14ac:dyDescent="0.25">
      <c r="A41" s="186">
        <v>2</v>
      </c>
      <c r="B41" s="187" t="s">
        <v>47</v>
      </c>
      <c r="C41" s="190">
        <v>5</v>
      </c>
      <c r="D41" s="194">
        <v>53</v>
      </c>
      <c r="E41" s="190">
        <v>15</v>
      </c>
      <c r="F41" s="190">
        <v>17</v>
      </c>
      <c r="G41" s="190">
        <v>41</v>
      </c>
      <c r="H41" s="190">
        <v>23</v>
      </c>
      <c r="I41" s="190">
        <v>6</v>
      </c>
      <c r="J41" s="190">
        <v>50</v>
      </c>
      <c r="K41" s="190">
        <v>19</v>
      </c>
      <c r="L41" s="190">
        <v>33</v>
      </c>
      <c r="M41" s="190">
        <v>41</v>
      </c>
      <c r="N41" s="190">
        <v>6</v>
      </c>
      <c r="O41" s="191"/>
      <c r="P41" s="192">
        <f>SUM(C41:O41)</f>
        <v>309</v>
      </c>
    </row>
    <row r="42" spans="1:16" ht="30" customHeight="1" x14ac:dyDescent="0.25">
      <c r="A42" s="195">
        <v>3</v>
      </c>
      <c r="B42" s="196" t="s">
        <v>48</v>
      </c>
      <c r="C42" s="206">
        <v>24</v>
      </c>
      <c r="D42" s="194">
        <v>9</v>
      </c>
      <c r="E42" s="190"/>
      <c r="F42" s="198">
        <v>33</v>
      </c>
      <c r="G42" s="190">
        <v>11</v>
      </c>
      <c r="H42" s="190">
        <v>11</v>
      </c>
      <c r="I42" s="190">
        <v>30</v>
      </c>
      <c r="J42" s="190">
        <v>5</v>
      </c>
      <c r="K42" s="190">
        <v>11</v>
      </c>
      <c r="L42" s="190"/>
      <c r="M42" s="190"/>
      <c r="N42" s="190">
        <v>5</v>
      </c>
      <c r="O42" s="191"/>
      <c r="P42" s="192">
        <f>SUM(C42:O42)</f>
        <v>139</v>
      </c>
    </row>
    <row r="43" spans="1:16" ht="30" customHeight="1" x14ac:dyDescent="0.25">
      <c r="A43" s="199">
        <v>4</v>
      </c>
      <c r="B43" s="200" t="s">
        <v>49</v>
      </c>
      <c r="C43" s="184"/>
      <c r="D43" s="190"/>
      <c r="E43" s="190"/>
      <c r="F43" s="190">
        <v>20</v>
      </c>
      <c r="G43" s="190">
        <v>2</v>
      </c>
      <c r="H43" s="190">
        <v>2</v>
      </c>
      <c r="I43" s="190">
        <v>19</v>
      </c>
      <c r="J43" s="190"/>
      <c r="K43" s="190"/>
      <c r="L43" s="190"/>
      <c r="M43" s="190"/>
      <c r="N43" s="190">
        <v>6</v>
      </c>
      <c r="O43" s="191"/>
      <c r="P43" s="192">
        <f>SUM(C43:O43)</f>
        <v>49</v>
      </c>
    </row>
    <row r="44" spans="1:16" ht="30" customHeight="1" x14ac:dyDescent="0.25">
      <c r="A44" s="141" t="s">
        <v>52</v>
      </c>
      <c r="B44" s="207" t="s">
        <v>53</v>
      </c>
      <c r="C44" s="191"/>
      <c r="D44" s="208"/>
      <c r="E44" s="184"/>
      <c r="F44" s="184"/>
      <c r="G44" s="184"/>
      <c r="H44" s="184"/>
      <c r="I44" s="184"/>
      <c r="J44" s="184"/>
      <c r="K44" s="184"/>
      <c r="L44" s="208"/>
      <c r="M44" s="184"/>
      <c r="N44" s="208"/>
      <c r="O44" s="184"/>
      <c r="P44" s="209">
        <f>P45+P47</f>
        <v>494</v>
      </c>
    </row>
    <row r="45" spans="1:16" ht="30" customHeight="1" x14ac:dyDescent="0.25">
      <c r="A45" s="173">
        <v>1</v>
      </c>
      <c r="B45" s="174" t="s">
        <v>54</v>
      </c>
      <c r="C45" s="184">
        <v>10</v>
      </c>
      <c r="D45" s="210">
        <v>14</v>
      </c>
      <c r="E45" s="184">
        <v>3</v>
      </c>
      <c r="F45" s="184">
        <v>2</v>
      </c>
      <c r="G45" s="178">
        <v>22</v>
      </c>
      <c r="H45" s="178">
        <v>18</v>
      </c>
      <c r="I45" s="178">
        <v>2</v>
      </c>
      <c r="J45" s="178">
        <v>2</v>
      </c>
      <c r="K45" s="178">
        <v>1</v>
      </c>
      <c r="L45" s="178">
        <v>4</v>
      </c>
      <c r="M45" s="178">
        <v>12</v>
      </c>
      <c r="N45" s="178">
        <v>0</v>
      </c>
      <c r="O45" s="178"/>
      <c r="P45" s="177">
        <f t="shared" ref="P45:P48" si="7">SUM(C45:N45)</f>
        <v>90</v>
      </c>
    </row>
    <row r="46" spans="1:16" ht="30" customHeight="1" x14ac:dyDescent="0.25">
      <c r="A46" s="173">
        <v>2</v>
      </c>
      <c r="B46" s="211" t="s">
        <v>35</v>
      </c>
      <c r="C46" s="191">
        <v>0</v>
      </c>
      <c r="D46" s="191">
        <v>0</v>
      </c>
      <c r="E46" s="191">
        <v>0</v>
      </c>
      <c r="F46" s="191">
        <v>0</v>
      </c>
      <c r="G46" s="191">
        <v>2</v>
      </c>
      <c r="H46" s="191">
        <v>0</v>
      </c>
      <c r="I46" s="191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78"/>
      <c r="P46" s="177">
        <f t="shared" si="7"/>
        <v>2</v>
      </c>
    </row>
    <row r="47" spans="1:16" ht="30" customHeight="1" x14ac:dyDescent="0.25">
      <c r="A47" s="173">
        <v>3</v>
      </c>
      <c r="B47" s="174" t="s">
        <v>55</v>
      </c>
      <c r="C47" s="191">
        <v>39</v>
      </c>
      <c r="D47" s="210">
        <v>94</v>
      </c>
      <c r="E47" s="184">
        <v>15</v>
      </c>
      <c r="F47" s="184">
        <v>24</v>
      </c>
      <c r="G47" s="178">
        <v>118</v>
      </c>
      <c r="H47" s="178">
        <v>17</v>
      </c>
      <c r="I47" s="178">
        <v>22</v>
      </c>
      <c r="J47" s="178">
        <v>23</v>
      </c>
      <c r="K47" s="178">
        <v>18</v>
      </c>
      <c r="L47" s="178">
        <v>5</v>
      </c>
      <c r="M47" s="178">
        <v>22</v>
      </c>
      <c r="N47" s="178">
        <v>7</v>
      </c>
      <c r="O47" s="178"/>
      <c r="P47" s="177">
        <f t="shared" si="7"/>
        <v>404</v>
      </c>
    </row>
    <row r="48" spans="1:16" ht="30" customHeight="1" x14ac:dyDescent="0.25">
      <c r="A48" s="173">
        <v>4</v>
      </c>
      <c r="B48" s="174" t="s">
        <v>35</v>
      </c>
      <c r="C48" s="191">
        <v>0</v>
      </c>
      <c r="D48" s="191">
        <v>2</v>
      </c>
      <c r="E48" s="191">
        <v>0</v>
      </c>
      <c r="F48" s="191">
        <v>0</v>
      </c>
      <c r="G48" s="191">
        <v>3</v>
      </c>
      <c r="H48" s="191">
        <v>0</v>
      </c>
      <c r="I48" s="191">
        <v>0</v>
      </c>
      <c r="J48" s="191">
        <v>0</v>
      </c>
      <c r="K48" s="191">
        <v>0</v>
      </c>
      <c r="L48" s="191">
        <v>0</v>
      </c>
      <c r="M48" s="191">
        <v>0</v>
      </c>
      <c r="N48" s="191">
        <v>0</v>
      </c>
      <c r="O48" s="178"/>
      <c r="P48" s="177">
        <f t="shared" si="7"/>
        <v>5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sqref="A1:E1"/>
    </sheetView>
  </sheetViews>
  <sheetFormatPr defaultColWidth="9.28515625" defaultRowHeight="15" x14ac:dyDescent="0.25"/>
  <cols>
    <col min="1" max="1" width="4.28515625" style="5" customWidth="1"/>
    <col min="2" max="2" width="33.7109375" style="5" customWidth="1"/>
    <col min="3" max="3" width="14.7109375" style="5" customWidth="1"/>
    <col min="4" max="4" width="14.5703125" style="5" customWidth="1"/>
    <col min="5" max="5" width="14.7109375" style="5" customWidth="1"/>
    <col min="6" max="16384" width="9.28515625" style="5"/>
  </cols>
  <sheetData>
    <row r="1" spans="1:5" ht="15.75" x14ac:dyDescent="0.25">
      <c r="A1" s="238" t="s">
        <v>56</v>
      </c>
      <c r="B1" s="238"/>
      <c r="C1" s="238"/>
      <c r="D1" s="238"/>
      <c r="E1" s="238"/>
    </row>
    <row r="2" spans="1:5" ht="25.5" customHeight="1" x14ac:dyDescent="0.25">
      <c r="A2" s="239" t="s">
        <v>57</v>
      </c>
      <c r="B2" s="239"/>
      <c r="C2" s="239"/>
      <c r="D2" s="239"/>
      <c r="E2" s="239"/>
    </row>
    <row r="3" spans="1:5" ht="29.25" customHeight="1" x14ac:dyDescent="0.25">
      <c r="A3" s="240" t="s">
        <v>2</v>
      </c>
      <c r="B3" s="240"/>
      <c r="C3" s="240"/>
      <c r="D3" s="240"/>
      <c r="E3" s="240"/>
    </row>
    <row r="4" spans="1:5" ht="25.5" customHeight="1" x14ac:dyDescent="0.25">
      <c r="A4" s="241"/>
      <c r="B4" s="241"/>
      <c r="C4" s="9"/>
      <c r="D4" s="9"/>
      <c r="E4" s="132" t="s">
        <v>58</v>
      </c>
    </row>
    <row r="5" spans="1:5" ht="30" customHeight="1" x14ac:dyDescent="0.25">
      <c r="A5" s="242" t="s">
        <v>59</v>
      </c>
      <c r="B5" s="242" t="s">
        <v>60</v>
      </c>
      <c r="C5" s="236" t="s">
        <v>35</v>
      </c>
      <c r="D5" s="237"/>
      <c r="E5" s="243"/>
    </row>
    <row r="6" spans="1:5" ht="30" customHeight="1" x14ac:dyDescent="0.25">
      <c r="A6" s="242"/>
      <c r="B6" s="242"/>
      <c r="C6" s="133" t="s">
        <v>61</v>
      </c>
      <c r="D6" s="133" t="s">
        <v>62</v>
      </c>
      <c r="E6" s="133" t="s">
        <v>37</v>
      </c>
    </row>
    <row r="7" spans="1:5" ht="30" customHeight="1" x14ac:dyDescent="0.25">
      <c r="A7" s="134">
        <v>1</v>
      </c>
      <c r="B7" s="135" t="s">
        <v>63</v>
      </c>
      <c r="C7" s="33">
        <v>695</v>
      </c>
      <c r="D7" s="33">
        <v>555</v>
      </c>
      <c r="E7" s="33">
        <v>7669</v>
      </c>
    </row>
    <row r="8" spans="1:5" ht="30" customHeight="1" x14ac:dyDescent="0.25">
      <c r="A8" s="134">
        <v>2</v>
      </c>
      <c r="B8" s="135" t="s">
        <v>64</v>
      </c>
      <c r="C8" s="33">
        <v>8</v>
      </c>
      <c r="D8" s="33">
        <v>17</v>
      </c>
      <c r="E8" s="33">
        <v>91</v>
      </c>
    </row>
    <row r="9" spans="1:5" ht="30" customHeight="1" x14ac:dyDescent="0.25">
      <c r="A9" s="134">
        <v>3</v>
      </c>
      <c r="B9" s="135" t="s">
        <v>65</v>
      </c>
      <c r="C9" s="33">
        <v>319</v>
      </c>
      <c r="D9" s="33">
        <v>623</v>
      </c>
      <c r="E9" s="33">
        <v>3724</v>
      </c>
    </row>
    <row r="10" spans="1:5" ht="30" customHeight="1" x14ac:dyDescent="0.25">
      <c r="A10" s="236" t="s">
        <v>6</v>
      </c>
      <c r="B10" s="237"/>
      <c r="C10" s="136">
        <f>SUM(C7:C9)</f>
        <v>1022</v>
      </c>
      <c r="D10" s="136">
        <f t="shared" ref="D10:E10" si="0">SUM(D7:D9)</f>
        <v>1195</v>
      </c>
      <c r="E10" s="136">
        <f t="shared" si="0"/>
        <v>11484</v>
      </c>
    </row>
    <row r="12" spans="1:5" ht="15.75" x14ac:dyDescent="0.25">
      <c r="B12" s="137"/>
      <c r="C12" s="138"/>
      <c r="D12" s="138"/>
      <c r="E12" s="138"/>
    </row>
    <row r="13" spans="1:5" x14ac:dyDescent="0.25">
      <c r="C13" s="139"/>
      <c r="D13" s="139"/>
      <c r="E13" s="139"/>
    </row>
    <row r="14" spans="1:5" ht="15.75" x14ac:dyDescent="0.25">
      <c r="C14" s="140"/>
      <c r="D14" s="140"/>
      <c r="E14" s="139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ageMargins left="0.7" right="0.7" top="0.75" bottom="0.75" header="0.3" footer="0.3"/>
  <pageSetup paperSize="9" scale="10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2"/>
  <sheetViews>
    <sheetView zoomScaleNormal="100" workbookViewId="0">
      <selection activeCell="C9" sqref="A1:G52"/>
    </sheetView>
  </sheetViews>
  <sheetFormatPr defaultColWidth="8.7109375" defaultRowHeight="18.75" x14ac:dyDescent="0.3"/>
  <cols>
    <col min="1" max="1" width="8" style="27" customWidth="1"/>
    <col min="2" max="2" width="39.140625" style="28" customWidth="1"/>
    <col min="3" max="3" width="15.42578125" style="27" customWidth="1"/>
    <col min="4" max="4" width="11.85546875" style="27" customWidth="1"/>
    <col min="5" max="5" width="12.140625" style="27" customWidth="1"/>
    <col min="6" max="6" width="11" style="27" customWidth="1"/>
    <col min="7" max="7" width="12.140625" style="27" customWidth="1"/>
    <col min="8" max="16384" width="8.7109375" style="27"/>
  </cols>
  <sheetData>
    <row r="1" spans="1:7" x14ac:dyDescent="0.3">
      <c r="A1" s="244" t="s">
        <v>66</v>
      </c>
      <c r="B1" s="244"/>
      <c r="C1" s="244"/>
      <c r="D1" s="244"/>
      <c r="E1" s="244"/>
      <c r="F1" s="244"/>
      <c r="G1" s="244"/>
    </row>
    <row r="2" spans="1:7" ht="36.75" customHeight="1" x14ac:dyDescent="0.3">
      <c r="A2" s="249" t="s">
        <v>67</v>
      </c>
      <c r="B2" s="249"/>
      <c r="C2" s="249"/>
      <c r="D2" s="249"/>
      <c r="E2" s="249"/>
      <c r="F2" s="249"/>
      <c r="G2" s="249"/>
    </row>
    <row r="3" spans="1:7" ht="32.25" customHeight="1" x14ac:dyDescent="0.3">
      <c r="A3" s="248" t="s">
        <v>2</v>
      </c>
      <c r="B3" s="248"/>
      <c r="C3" s="248"/>
      <c r="D3" s="248"/>
      <c r="E3" s="248"/>
      <c r="F3" s="248"/>
      <c r="G3" s="248"/>
    </row>
    <row r="4" spans="1:7" ht="27" customHeight="1" x14ac:dyDescent="0.35">
      <c r="A4" s="212"/>
      <c r="B4" s="213"/>
      <c r="C4" s="212"/>
      <c r="D4" s="212"/>
      <c r="E4" s="245" t="s">
        <v>68</v>
      </c>
      <c r="F4" s="245"/>
      <c r="G4" s="245"/>
    </row>
    <row r="5" spans="1:7" s="131" customFormat="1" ht="39.75" customHeight="1" x14ac:dyDescent="0.3">
      <c r="A5" s="246" t="s">
        <v>3</v>
      </c>
      <c r="B5" s="247" t="s">
        <v>69</v>
      </c>
      <c r="C5" s="250" t="s">
        <v>70</v>
      </c>
      <c r="D5" s="250"/>
      <c r="E5" s="250"/>
      <c r="F5" s="251" t="s">
        <v>71</v>
      </c>
      <c r="G5" s="250"/>
    </row>
    <row r="6" spans="1:7" s="131" customFormat="1" ht="37.5" customHeight="1" x14ac:dyDescent="0.3">
      <c r="A6" s="246"/>
      <c r="B6" s="246"/>
      <c r="C6" s="214" t="s">
        <v>72</v>
      </c>
      <c r="D6" s="214" t="s">
        <v>73</v>
      </c>
      <c r="E6" s="214" t="s">
        <v>74</v>
      </c>
      <c r="F6" s="214" t="s">
        <v>75</v>
      </c>
      <c r="G6" s="215" t="s">
        <v>76</v>
      </c>
    </row>
    <row r="7" spans="1:7" s="131" customFormat="1" ht="21.95" customHeight="1" x14ac:dyDescent="0.3">
      <c r="A7" s="216" t="s">
        <v>20</v>
      </c>
      <c r="B7" s="217" t="s">
        <v>25</v>
      </c>
      <c r="C7" s="218">
        <f>SUM(C8:C26)</f>
        <v>3352</v>
      </c>
      <c r="D7" s="218">
        <f>SUM(D8:D26)</f>
        <v>1931</v>
      </c>
      <c r="E7" s="218">
        <f t="shared" ref="E7" si="0">C7-D7</f>
        <v>1421</v>
      </c>
      <c r="F7" s="218">
        <f>SUM(F8:F26)</f>
        <v>189</v>
      </c>
      <c r="G7" s="218">
        <f>SUM(G8:G26)</f>
        <v>373</v>
      </c>
    </row>
    <row r="8" spans="1:7" s="131" customFormat="1" ht="21.95" customHeight="1" x14ac:dyDescent="0.3">
      <c r="A8" s="219">
        <v>1</v>
      </c>
      <c r="B8" s="220" t="s">
        <v>77</v>
      </c>
      <c r="C8" s="94">
        <v>160</v>
      </c>
      <c r="D8" s="221">
        <v>148</v>
      </c>
      <c r="E8" s="222">
        <f t="shared" ref="E8:E26" si="1">C8-D8</f>
        <v>12</v>
      </c>
      <c r="F8" s="94">
        <v>60</v>
      </c>
      <c r="G8" s="94">
        <v>140</v>
      </c>
    </row>
    <row r="9" spans="1:7" s="131" customFormat="1" ht="21.95" customHeight="1" x14ac:dyDescent="0.3">
      <c r="A9" s="219">
        <v>2</v>
      </c>
      <c r="B9" s="220" t="s">
        <v>78</v>
      </c>
      <c r="C9" s="94">
        <v>100</v>
      </c>
      <c r="D9" s="221">
        <v>97</v>
      </c>
      <c r="E9" s="222">
        <f t="shared" si="1"/>
        <v>3</v>
      </c>
      <c r="F9" s="221">
        <v>19</v>
      </c>
      <c r="G9" s="221">
        <v>42</v>
      </c>
    </row>
    <row r="10" spans="1:7" s="131" customFormat="1" ht="21.95" customHeight="1" x14ac:dyDescent="0.3">
      <c r="A10" s="219">
        <v>3</v>
      </c>
      <c r="B10" s="220" t="s">
        <v>79</v>
      </c>
      <c r="C10" s="94">
        <v>20</v>
      </c>
      <c r="D10" s="221">
        <v>63</v>
      </c>
      <c r="E10" s="222">
        <f t="shared" si="1"/>
        <v>-43</v>
      </c>
      <c r="F10" s="221">
        <v>4</v>
      </c>
      <c r="G10" s="221">
        <v>4</v>
      </c>
    </row>
    <row r="11" spans="1:7" s="131" customFormat="1" ht="21.95" customHeight="1" x14ac:dyDescent="0.3">
      <c r="A11" s="219">
        <v>4</v>
      </c>
      <c r="B11" s="220" t="s">
        <v>80</v>
      </c>
      <c r="C11" s="94">
        <v>20</v>
      </c>
      <c r="D11" s="221">
        <v>37</v>
      </c>
      <c r="E11" s="222">
        <f t="shared" si="1"/>
        <v>-17</v>
      </c>
      <c r="F11" s="221">
        <v>1</v>
      </c>
      <c r="G11" s="221">
        <v>4</v>
      </c>
    </row>
    <row r="12" spans="1:7" s="131" customFormat="1" ht="21.95" customHeight="1" x14ac:dyDescent="0.3">
      <c r="A12" s="219">
        <v>5</v>
      </c>
      <c r="B12" s="220" t="s">
        <v>81</v>
      </c>
      <c r="C12" s="94">
        <v>250</v>
      </c>
      <c r="D12" s="221">
        <v>145</v>
      </c>
      <c r="E12" s="222">
        <f t="shared" si="1"/>
        <v>105</v>
      </c>
      <c r="F12" s="94">
        <v>21</v>
      </c>
      <c r="G12" s="94">
        <v>39</v>
      </c>
    </row>
    <row r="13" spans="1:7" s="131" customFormat="1" ht="21.95" customHeight="1" x14ac:dyDescent="0.3">
      <c r="A13" s="219">
        <v>6</v>
      </c>
      <c r="B13" s="220" t="s">
        <v>82</v>
      </c>
      <c r="C13" s="94">
        <v>130</v>
      </c>
      <c r="D13" s="221">
        <v>114</v>
      </c>
      <c r="E13" s="222">
        <f t="shared" si="1"/>
        <v>16</v>
      </c>
      <c r="F13" s="221">
        <v>14</v>
      </c>
      <c r="G13" s="221">
        <v>32</v>
      </c>
    </row>
    <row r="14" spans="1:7" s="131" customFormat="1" ht="21.95" customHeight="1" x14ac:dyDescent="0.3">
      <c r="A14" s="219">
        <v>7</v>
      </c>
      <c r="B14" s="220" t="s">
        <v>83</v>
      </c>
      <c r="C14" s="94">
        <v>260</v>
      </c>
      <c r="D14" s="221">
        <v>229</v>
      </c>
      <c r="E14" s="222">
        <f t="shared" si="1"/>
        <v>31</v>
      </c>
      <c r="F14" s="221">
        <v>30</v>
      </c>
      <c r="G14" s="221">
        <v>44</v>
      </c>
    </row>
    <row r="15" spans="1:7" s="131" customFormat="1" ht="21.95" customHeight="1" x14ac:dyDescent="0.3">
      <c r="A15" s="219">
        <v>8</v>
      </c>
      <c r="B15" s="220" t="s">
        <v>84</v>
      </c>
      <c r="C15" s="94">
        <v>140</v>
      </c>
      <c r="D15" s="221">
        <v>52</v>
      </c>
      <c r="E15" s="222">
        <f t="shared" si="1"/>
        <v>88</v>
      </c>
      <c r="F15" s="221">
        <v>2</v>
      </c>
      <c r="G15" s="221">
        <v>6</v>
      </c>
    </row>
    <row r="16" spans="1:7" s="131" customFormat="1" ht="21.95" customHeight="1" x14ac:dyDescent="0.3">
      <c r="A16" s="219">
        <v>9</v>
      </c>
      <c r="B16" s="220" t="s">
        <v>85</v>
      </c>
      <c r="C16" s="94">
        <v>150</v>
      </c>
      <c r="D16" s="221">
        <v>124</v>
      </c>
      <c r="E16" s="222">
        <f t="shared" si="1"/>
        <v>26</v>
      </c>
      <c r="F16" s="221">
        <v>7</v>
      </c>
      <c r="G16" s="221">
        <v>15</v>
      </c>
    </row>
    <row r="17" spans="1:7" s="131" customFormat="1" ht="21.95" customHeight="1" x14ac:dyDescent="0.3">
      <c r="A17" s="219">
        <v>10</v>
      </c>
      <c r="B17" s="220" t="s">
        <v>86</v>
      </c>
      <c r="C17" s="94">
        <v>20</v>
      </c>
      <c r="D17" s="221">
        <v>11</v>
      </c>
      <c r="E17" s="222">
        <f t="shared" si="1"/>
        <v>9</v>
      </c>
      <c r="F17" s="221">
        <v>4</v>
      </c>
      <c r="G17" s="221">
        <v>3</v>
      </c>
    </row>
    <row r="18" spans="1:7" s="131" customFormat="1" ht="21.95" customHeight="1" x14ac:dyDescent="0.3">
      <c r="A18" s="219">
        <v>11</v>
      </c>
      <c r="B18" s="220" t="s">
        <v>87</v>
      </c>
      <c r="C18" s="94">
        <v>20</v>
      </c>
      <c r="D18" s="221">
        <v>23</v>
      </c>
      <c r="E18" s="222">
        <f t="shared" si="1"/>
        <v>-3</v>
      </c>
      <c r="F18" s="221">
        <v>3</v>
      </c>
      <c r="G18" s="221">
        <v>6</v>
      </c>
    </row>
    <row r="19" spans="1:7" s="131" customFormat="1" ht="21.95" customHeight="1" x14ac:dyDescent="0.3">
      <c r="A19" s="219">
        <v>12</v>
      </c>
      <c r="B19" s="220" t="s">
        <v>88</v>
      </c>
      <c r="C19" s="94">
        <v>80</v>
      </c>
      <c r="D19" s="221">
        <v>75</v>
      </c>
      <c r="E19" s="222">
        <f t="shared" si="1"/>
        <v>5</v>
      </c>
      <c r="F19" s="221">
        <v>3</v>
      </c>
      <c r="G19" s="221">
        <v>6</v>
      </c>
    </row>
    <row r="20" spans="1:7" s="131" customFormat="1" ht="21.95" customHeight="1" x14ac:dyDescent="0.3">
      <c r="A20" s="219">
        <v>13</v>
      </c>
      <c r="B20" s="220" t="s">
        <v>89</v>
      </c>
      <c r="C20" s="94">
        <v>22</v>
      </c>
      <c r="D20" s="221">
        <v>15</v>
      </c>
      <c r="E20" s="222">
        <f t="shared" si="1"/>
        <v>7</v>
      </c>
      <c r="F20" s="221">
        <v>1</v>
      </c>
      <c r="G20" s="221">
        <v>2</v>
      </c>
    </row>
    <row r="21" spans="1:7" s="131" customFormat="1" ht="21.95" customHeight="1" x14ac:dyDescent="0.3">
      <c r="A21" s="219">
        <v>14</v>
      </c>
      <c r="B21" s="220" t="s">
        <v>90</v>
      </c>
      <c r="C21" s="94">
        <v>25</v>
      </c>
      <c r="D21" s="221">
        <v>25</v>
      </c>
      <c r="E21" s="222">
        <f t="shared" si="1"/>
        <v>0</v>
      </c>
      <c r="F21" s="221">
        <v>2</v>
      </c>
      <c r="G21" s="221">
        <v>4</v>
      </c>
    </row>
    <row r="22" spans="1:7" s="131" customFormat="1" ht="21.95" customHeight="1" x14ac:dyDescent="0.3">
      <c r="A22" s="219">
        <v>15</v>
      </c>
      <c r="B22" s="220" t="s">
        <v>91</v>
      </c>
      <c r="C22" s="94">
        <v>120</v>
      </c>
      <c r="D22" s="221">
        <v>97</v>
      </c>
      <c r="E22" s="222">
        <f t="shared" si="1"/>
        <v>23</v>
      </c>
      <c r="F22" s="221">
        <v>3</v>
      </c>
      <c r="G22" s="221">
        <v>5</v>
      </c>
    </row>
    <row r="23" spans="1:7" s="131" customFormat="1" ht="21.95" customHeight="1" x14ac:dyDescent="0.3">
      <c r="A23" s="219">
        <v>16</v>
      </c>
      <c r="B23" s="220" t="s">
        <v>92</v>
      </c>
      <c r="C23" s="94">
        <v>211</v>
      </c>
      <c r="D23" s="221">
        <v>138</v>
      </c>
      <c r="E23" s="222">
        <f t="shared" si="1"/>
        <v>73</v>
      </c>
      <c r="F23" s="221">
        <v>4</v>
      </c>
      <c r="G23" s="221">
        <v>6</v>
      </c>
    </row>
    <row r="24" spans="1:7" s="131" customFormat="1" ht="21.95" customHeight="1" x14ac:dyDescent="0.3">
      <c r="A24" s="219">
        <v>17</v>
      </c>
      <c r="B24" s="220" t="s">
        <v>93</v>
      </c>
      <c r="C24" s="94">
        <v>600</v>
      </c>
      <c r="D24" s="221">
        <v>75</v>
      </c>
      <c r="E24" s="222">
        <f t="shared" si="1"/>
        <v>525</v>
      </c>
      <c r="F24" s="221">
        <v>3</v>
      </c>
      <c r="G24" s="221">
        <v>4</v>
      </c>
    </row>
    <row r="25" spans="1:7" s="131" customFormat="1" ht="21.95" customHeight="1" x14ac:dyDescent="0.3">
      <c r="A25" s="219">
        <v>18</v>
      </c>
      <c r="B25" s="220" t="s">
        <v>94</v>
      </c>
      <c r="C25" s="94">
        <v>1000</v>
      </c>
      <c r="D25" s="221">
        <v>462</v>
      </c>
      <c r="E25" s="222">
        <f t="shared" si="1"/>
        <v>538</v>
      </c>
      <c r="F25" s="221">
        <v>7</v>
      </c>
      <c r="G25" s="221">
        <v>9</v>
      </c>
    </row>
    <row r="26" spans="1:7" s="131" customFormat="1" ht="21.95" customHeight="1" x14ac:dyDescent="0.3">
      <c r="A26" s="219">
        <v>19</v>
      </c>
      <c r="B26" s="220" t="s">
        <v>95</v>
      </c>
      <c r="C26" s="94">
        <v>24</v>
      </c>
      <c r="D26" s="221">
        <v>1</v>
      </c>
      <c r="E26" s="222">
        <f t="shared" si="1"/>
        <v>23</v>
      </c>
      <c r="F26" s="221">
        <v>1</v>
      </c>
      <c r="G26" s="221">
        <v>2</v>
      </c>
    </row>
    <row r="27" spans="1:7" ht="36" customHeight="1" x14ac:dyDescent="0.3">
      <c r="A27" s="216" t="s">
        <v>27</v>
      </c>
      <c r="B27" s="217" t="s">
        <v>96</v>
      </c>
      <c r="C27" s="92">
        <f>SUM(C28:C39)</f>
        <v>6040</v>
      </c>
      <c r="D27" s="92">
        <f>SUM(D28:D39)</f>
        <v>2940</v>
      </c>
      <c r="E27" s="92">
        <f>SUM(E28:E39)</f>
        <v>3100</v>
      </c>
      <c r="F27" s="223"/>
      <c r="G27" s="223"/>
    </row>
    <row r="28" spans="1:7" ht="21.95" customHeight="1" x14ac:dyDescent="0.3">
      <c r="A28" s="219">
        <v>1</v>
      </c>
      <c r="B28" s="224" t="s">
        <v>97</v>
      </c>
      <c r="C28" s="93">
        <v>877</v>
      </c>
      <c r="D28" s="224">
        <v>274</v>
      </c>
      <c r="E28" s="94">
        <f t="shared" ref="E28:E39" si="2">C28-D28</f>
        <v>603</v>
      </c>
      <c r="F28" s="94"/>
      <c r="G28" s="94"/>
    </row>
    <row r="29" spans="1:7" ht="21.95" customHeight="1" x14ac:dyDescent="0.3">
      <c r="A29" s="219">
        <v>2</v>
      </c>
      <c r="B29" s="224" t="s">
        <v>98</v>
      </c>
      <c r="C29" s="95">
        <v>300</v>
      </c>
      <c r="D29" s="224">
        <v>302</v>
      </c>
      <c r="E29" s="94">
        <f t="shared" si="2"/>
        <v>-2</v>
      </c>
      <c r="F29" s="94"/>
      <c r="G29" s="94"/>
    </row>
    <row r="30" spans="1:7" ht="21.95" customHeight="1" x14ac:dyDescent="0.3">
      <c r="A30" s="219">
        <v>3</v>
      </c>
      <c r="B30" s="224" t="s">
        <v>99</v>
      </c>
      <c r="C30" s="95">
        <v>560</v>
      </c>
      <c r="D30" s="224">
        <v>92</v>
      </c>
      <c r="E30" s="94">
        <f t="shared" si="2"/>
        <v>468</v>
      </c>
      <c r="F30" s="94"/>
      <c r="G30" s="94"/>
    </row>
    <row r="31" spans="1:7" ht="21.95" customHeight="1" x14ac:dyDescent="0.3">
      <c r="A31" s="219">
        <v>4</v>
      </c>
      <c r="B31" s="224" t="s">
        <v>100</v>
      </c>
      <c r="C31" s="95">
        <v>320</v>
      </c>
      <c r="D31" s="224">
        <v>313</v>
      </c>
      <c r="E31" s="94">
        <f t="shared" si="2"/>
        <v>7</v>
      </c>
      <c r="F31" s="94"/>
      <c r="G31" s="94"/>
    </row>
    <row r="32" spans="1:7" ht="21.95" customHeight="1" x14ac:dyDescent="0.3">
      <c r="A32" s="219">
        <v>5</v>
      </c>
      <c r="B32" s="224" t="s">
        <v>101</v>
      </c>
      <c r="C32" s="95">
        <v>290</v>
      </c>
      <c r="D32" s="224">
        <v>194</v>
      </c>
      <c r="E32" s="94">
        <f t="shared" si="2"/>
        <v>96</v>
      </c>
      <c r="F32" s="94"/>
      <c r="G32" s="94"/>
    </row>
    <row r="33" spans="1:7" ht="21.95" customHeight="1" x14ac:dyDescent="0.3">
      <c r="A33" s="219">
        <v>6</v>
      </c>
      <c r="B33" s="224" t="s">
        <v>102</v>
      </c>
      <c r="C33" s="95">
        <v>768</v>
      </c>
      <c r="D33" s="224">
        <v>315</v>
      </c>
      <c r="E33" s="94">
        <f t="shared" si="2"/>
        <v>453</v>
      </c>
      <c r="F33" s="94"/>
      <c r="G33" s="94"/>
    </row>
    <row r="34" spans="1:7" ht="21.95" customHeight="1" x14ac:dyDescent="0.3">
      <c r="A34" s="219">
        <v>7</v>
      </c>
      <c r="B34" s="224" t="s">
        <v>103</v>
      </c>
      <c r="C34" s="95">
        <v>165</v>
      </c>
      <c r="D34" s="224">
        <v>148</v>
      </c>
      <c r="E34" s="94">
        <f t="shared" si="2"/>
        <v>17</v>
      </c>
      <c r="F34" s="94"/>
      <c r="G34" s="94"/>
    </row>
    <row r="35" spans="1:7" ht="21.95" customHeight="1" x14ac:dyDescent="0.3">
      <c r="A35" s="219">
        <v>8</v>
      </c>
      <c r="B35" s="224" t="s">
        <v>104</v>
      </c>
      <c r="C35" s="95">
        <v>560</v>
      </c>
      <c r="D35" s="224">
        <v>334</v>
      </c>
      <c r="E35" s="94">
        <f t="shared" si="2"/>
        <v>226</v>
      </c>
      <c r="F35" s="94"/>
      <c r="G35" s="94"/>
    </row>
    <row r="36" spans="1:7" ht="21.95" customHeight="1" x14ac:dyDescent="0.3">
      <c r="A36" s="219">
        <v>9</v>
      </c>
      <c r="B36" s="224" t="s">
        <v>105</v>
      </c>
      <c r="C36" s="95">
        <v>300</v>
      </c>
      <c r="D36" s="224">
        <v>228</v>
      </c>
      <c r="E36" s="94">
        <f t="shared" si="2"/>
        <v>72</v>
      </c>
      <c r="F36" s="94"/>
      <c r="G36" s="94"/>
    </row>
    <row r="37" spans="1:7" ht="21.95" customHeight="1" x14ac:dyDescent="0.3">
      <c r="A37" s="219">
        <v>10</v>
      </c>
      <c r="B37" s="224" t="s">
        <v>106</v>
      </c>
      <c r="C37" s="95">
        <v>790</v>
      </c>
      <c r="D37" s="224">
        <v>123</v>
      </c>
      <c r="E37" s="94">
        <f t="shared" si="2"/>
        <v>667</v>
      </c>
      <c r="F37" s="94"/>
      <c r="G37" s="94"/>
    </row>
    <row r="38" spans="1:7" x14ac:dyDescent="0.3">
      <c r="A38" s="219">
        <v>11</v>
      </c>
      <c r="B38" s="224" t="s">
        <v>107</v>
      </c>
      <c r="C38" s="95">
        <v>480</v>
      </c>
      <c r="D38" s="225">
        <v>245</v>
      </c>
      <c r="E38" s="94">
        <f t="shared" si="2"/>
        <v>235</v>
      </c>
      <c r="F38" s="94"/>
      <c r="G38" s="94"/>
    </row>
    <row r="39" spans="1:7" x14ac:dyDescent="0.3">
      <c r="A39" s="219">
        <v>12</v>
      </c>
      <c r="B39" s="224" t="s">
        <v>108</v>
      </c>
      <c r="C39" s="95">
        <v>630</v>
      </c>
      <c r="D39" s="224">
        <v>372</v>
      </c>
      <c r="E39" s="94">
        <f t="shared" si="2"/>
        <v>258</v>
      </c>
      <c r="F39" s="94"/>
      <c r="G39" s="94"/>
    </row>
    <row r="40" spans="1:7" ht="37.5" x14ac:dyDescent="0.3">
      <c r="A40" s="216" t="s">
        <v>29</v>
      </c>
      <c r="B40" s="217" t="s">
        <v>109</v>
      </c>
      <c r="C40" s="92">
        <f>SUM(C41:C52)</f>
        <v>741</v>
      </c>
      <c r="D40" s="92">
        <f>SUM(D41:D52)</f>
        <v>91</v>
      </c>
      <c r="E40" s="92">
        <f t="shared" ref="E40:E52" si="3">C40-D40</f>
        <v>650</v>
      </c>
      <c r="F40" s="252"/>
      <c r="G40" s="252"/>
    </row>
    <row r="41" spans="1:7" x14ac:dyDescent="0.3">
      <c r="A41" s="219">
        <v>1</v>
      </c>
      <c r="B41" s="226" t="s">
        <v>110</v>
      </c>
      <c r="C41" s="93">
        <v>0</v>
      </c>
      <c r="D41" s="93">
        <v>0</v>
      </c>
      <c r="E41" s="92">
        <f t="shared" si="3"/>
        <v>0</v>
      </c>
      <c r="F41" s="253"/>
      <c r="G41" s="253"/>
    </row>
    <row r="42" spans="1:7" x14ac:dyDescent="0.3">
      <c r="A42" s="219">
        <v>2</v>
      </c>
      <c r="B42" s="226" t="s">
        <v>111</v>
      </c>
      <c r="C42" s="93">
        <v>0</v>
      </c>
      <c r="D42" s="93">
        <v>0</v>
      </c>
      <c r="E42" s="92">
        <f t="shared" si="3"/>
        <v>0</v>
      </c>
      <c r="F42" s="253"/>
      <c r="G42" s="253"/>
    </row>
    <row r="43" spans="1:7" x14ac:dyDescent="0.3">
      <c r="A43" s="219">
        <v>3</v>
      </c>
      <c r="B43" s="226" t="s">
        <v>112</v>
      </c>
      <c r="C43" s="93">
        <v>280</v>
      </c>
      <c r="D43" s="93">
        <v>23</v>
      </c>
      <c r="E43" s="92">
        <f t="shared" si="3"/>
        <v>257</v>
      </c>
      <c r="F43" s="253"/>
      <c r="G43" s="253"/>
    </row>
    <row r="44" spans="1:7" x14ac:dyDescent="0.3">
      <c r="A44" s="219">
        <v>4</v>
      </c>
      <c r="B44" s="226" t="s">
        <v>16</v>
      </c>
      <c r="C44" s="93">
        <v>0</v>
      </c>
      <c r="D44" s="93">
        <v>0</v>
      </c>
      <c r="E44" s="92">
        <f t="shared" si="3"/>
        <v>0</v>
      </c>
      <c r="F44" s="253"/>
      <c r="G44" s="253"/>
    </row>
    <row r="45" spans="1:7" x14ac:dyDescent="0.3">
      <c r="A45" s="219">
        <v>5</v>
      </c>
      <c r="B45" s="227" t="s">
        <v>113</v>
      </c>
      <c r="C45" s="93">
        <v>0</v>
      </c>
      <c r="D45" s="93">
        <v>0</v>
      </c>
      <c r="E45" s="92">
        <f t="shared" si="3"/>
        <v>0</v>
      </c>
      <c r="F45" s="253"/>
      <c r="G45" s="253"/>
    </row>
    <row r="46" spans="1:7" x14ac:dyDescent="0.3">
      <c r="A46" s="219">
        <v>6</v>
      </c>
      <c r="B46" s="227" t="s">
        <v>114</v>
      </c>
      <c r="C46" s="93">
        <v>0</v>
      </c>
      <c r="D46" s="93">
        <v>0</v>
      </c>
      <c r="E46" s="92">
        <f t="shared" si="3"/>
        <v>0</v>
      </c>
      <c r="F46" s="253"/>
      <c r="G46" s="253"/>
    </row>
    <row r="47" spans="1:7" x14ac:dyDescent="0.3">
      <c r="A47" s="219">
        <v>7</v>
      </c>
      <c r="B47" s="227" t="s">
        <v>11</v>
      </c>
      <c r="C47" s="93">
        <v>72</v>
      </c>
      <c r="D47" s="93">
        <v>2</v>
      </c>
      <c r="E47" s="92">
        <f t="shared" si="3"/>
        <v>70</v>
      </c>
      <c r="F47" s="253"/>
      <c r="G47" s="253"/>
    </row>
    <row r="48" spans="1:7" x14ac:dyDescent="0.3">
      <c r="A48" s="219">
        <v>8</v>
      </c>
      <c r="B48" s="227" t="s">
        <v>115</v>
      </c>
      <c r="C48" s="93">
        <v>309</v>
      </c>
      <c r="D48" s="93">
        <v>38</v>
      </c>
      <c r="E48" s="92">
        <f t="shared" si="3"/>
        <v>271</v>
      </c>
      <c r="F48" s="253"/>
      <c r="G48" s="253"/>
    </row>
    <row r="49" spans="1:7" x14ac:dyDescent="0.3">
      <c r="A49" s="219">
        <v>9</v>
      </c>
      <c r="B49" s="227" t="s">
        <v>116</v>
      </c>
      <c r="C49" s="93">
        <v>40</v>
      </c>
      <c r="D49" s="93">
        <v>2</v>
      </c>
      <c r="E49" s="92">
        <f t="shared" si="3"/>
        <v>38</v>
      </c>
      <c r="F49" s="253"/>
      <c r="G49" s="253"/>
    </row>
    <row r="50" spans="1:7" x14ac:dyDescent="0.3">
      <c r="A50" s="219">
        <v>10</v>
      </c>
      <c r="B50" s="227" t="s">
        <v>7</v>
      </c>
      <c r="C50" s="93">
        <v>0</v>
      </c>
      <c r="D50" s="93">
        <v>0</v>
      </c>
      <c r="E50" s="92">
        <f t="shared" si="3"/>
        <v>0</v>
      </c>
      <c r="F50" s="253"/>
      <c r="G50" s="253"/>
    </row>
    <row r="51" spans="1:7" x14ac:dyDescent="0.3">
      <c r="A51" s="219">
        <v>11</v>
      </c>
      <c r="B51" s="227" t="s">
        <v>117</v>
      </c>
      <c r="C51" s="93">
        <v>0</v>
      </c>
      <c r="D51" s="93">
        <v>0</v>
      </c>
      <c r="E51" s="92">
        <f t="shared" si="3"/>
        <v>0</v>
      </c>
      <c r="F51" s="253"/>
      <c r="G51" s="253"/>
    </row>
    <row r="52" spans="1:7" x14ac:dyDescent="0.3">
      <c r="A52" s="219">
        <v>12</v>
      </c>
      <c r="B52" s="227" t="s">
        <v>118</v>
      </c>
      <c r="C52" s="93">
        <v>40</v>
      </c>
      <c r="D52" s="93">
        <v>26</v>
      </c>
      <c r="E52" s="92">
        <f t="shared" si="3"/>
        <v>14</v>
      </c>
      <c r="F52" s="253"/>
      <c r="G52" s="253"/>
    </row>
  </sheetData>
  <mergeCells count="21">
    <mergeCell ref="F50:G50"/>
    <mergeCell ref="F51:G51"/>
    <mergeCell ref="F52:G52"/>
    <mergeCell ref="F45:G45"/>
    <mergeCell ref="F46:G46"/>
    <mergeCell ref="F47:G47"/>
    <mergeCell ref="F48:G48"/>
    <mergeCell ref="F49:G49"/>
    <mergeCell ref="F40:G40"/>
    <mergeCell ref="F41:G41"/>
    <mergeCell ref="F42:G42"/>
    <mergeCell ref="F43:G43"/>
    <mergeCell ref="F44:G44"/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9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3"/>
  <sheetViews>
    <sheetView zoomScale="70" zoomScaleNormal="70" workbookViewId="0">
      <selection activeCell="A3" sqref="A3:D3"/>
    </sheetView>
  </sheetViews>
  <sheetFormatPr defaultColWidth="8.7109375" defaultRowHeight="15" x14ac:dyDescent="0.25"/>
  <cols>
    <col min="1" max="1" width="7" style="96" customWidth="1"/>
    <col min="2" max="2" width="34.7109375" style="96" customWidth="1"/>
    <col min="3" max="3" width="18.42578125" style="96" customWidth="1"/>
    <col min="4" max="4" width="47.7109375" style="96" customWidth="1"/>
    <col min="5" max="16384" width="8.7109375" style="96"/>
  </cols>
  <sheetData>
    <row r="1" spans="1:7" ht="15.75" x14ac:dyDescent="0.25">
      <c r="A1" s="254" t="s">
        <v>119</v>
      </c>
      <c r="B1" s="254"/>
      <c r="C1" s="254"/>
      <c r="D1" s="254"/>
    </row>
    <row r="2" spans="1:7" ht="16.5" customHeight="1" x14ac:dyDescent="0.25">
      <c r="A2" s="255" t="s">
        <v>120</v>
      </c>
      <c r="B2" s="255"/>
      <c r="C2" s="255"/>
      <c r="D2" s="255"/>
    </row>
    <row r="3" spans="1:7" ht="33.75" customHeight="1" x14ac:dyDescent="0.25">
      <c r="A3" s="256" t="s">
        <v>2</v>
      </c>
      <c r="B3" s="256"/>
      <c r="C3" s="256"/>
      <c r="D3" s="256"/>
    </row>
    <row r="4" spans="1:7" ht="26.25" customHeight="1" x14ac:dyDescent="0.25">
      <c r="A4" s="97"/>
      <c r="B4" s="98"/>
      <c r="C4" s="98"/>
      <c r="D4" s="98"/>
    </row>
    <row r="5" spans="1:7" ht="31.5" customHeight="1" x14ac:dyDescent="0.25">
      <c r="A5" s="99" t="s">
        <v>3</v>
      </c>
      <c r="B5" s="99" t="s">
        <v>4</v>
      </c>
      <c r="C5" s="99" t="s">
        <v>121</v>
      </c>
      <c r="D5" s="100" t="s">
        <v>122</v>
      </c>
    </row>
    <row r="6" spans="1:7" ht="30" customHeight="1" x14ac:dyDescent="0.25">
      <c r="A6" s="99"/>
      <c r="B6" s="101" t="s">
        <v>123</v>
      </c>
      <c r="C6" s="102">
        <v>25915</v>
      </c>
      <c r="D6" s="103"/>
      <c r="E6" s="104"/>
      <c r="F6" s="104"/>
    </row>
    <row r="7" spans="1:7" ht="30" customHeight="1" x14ac:dyDescent="0.3">
      <c r="A7" s="99">
        <v>1</v>
      </c>
      <c r="B7" s="105" t="s">
        <v>124</v>
      </c>
      <c r="C7" s="106">
        <v>7669</v>
      </c>
      <c r="D7" s="107"/>
      <c r="E7" s="104"/>
      <c r="F7" s="104"/>
      <c r="G7" s="104"/>
    </row>
    <row r="8" spans="1:7" ht="44.25" customHeight="1" x14ac:dyDescent="0.25">
      <c r="A8" s="108" t="s">
        <v>34</v>
      </c>
      <c r="B8" s="109" t="s">
        <v>125</v>
      </c>
      <c r="C8" s="110">
        <v>7384</v>
      </c>
      <c r="D8" s="111" t="s">
        <v>126</v>
      </c>
      <c r="F8" s="104"/>
      <c r="G8" s="104"/>
    </row>
    <row r="9" spans="1:7" ht="30" customHeight="1" x14ac:dyDescent="0.25">
      <c r="A9" s="108" t="s">
        <v>36</v>
      </c>
      <c r="B9" s="109" t="s">
        <v>127</v>
      </c>
      <c r="C9" s="112">
        <v>130</v>
      </c>
      <c r="D9" s="111" t="s">
        <v>128</v>
      </c>
      <c r="F9" s="104"/>
    </row>
    <row r="10" spans="1:7" ht="51" customHeight="1" x14ac:dyDescent="0.25">
      <c r="A10" s="108" t="s">
        <v>38</v>
      </c>
      <c r="B10" s="109" t="s">
        <v>129</v>
      </c>
      <c r="C10" s="112">
        <v>111</v>
      </c>
      <c r="D10" s="111" t="s">
        <v>130</v>
      </c>
    </row>
    <row r="11" spans="1:7" ht="36.6" customHeight="1" x14ac:dyDescent="0.3">
      <c r="A11" s="108" t="s">
        <v>131</v>
      </c>
      <c r="B11" s="109" t="s">
        <v>132</v>
      </c>
      <c r="C11" s="112">
        <v>44</v>
      </c>
      <c r="D11" s="111" t="s">
        <v>133</v>
      </c>
      <c r="F11" s="113"/>
    </row>
    <row r="12" spans="1:7" ht="36.75" customHeight="1" x14ac:dyDescent="0.25">
      <c r="A12" s="108" t="s">
        <v>134</v>
      </c>
      <c r="B12" s="109" t="s">
        <v>135</v>
      </c>
      <c r="C12" s="114"/>
      <c r="D12" s="115"/>
      <c r="F12" s="104"/>
    </row>
    <row r="13" spans="1:7" ht="36.75" customHeight="1" x14ac:dyDescent="0.25">
      <c r="A13" s="116"/>
      <c r="B13" s="109" t="s">
        <v>136</v>
      </c>
      <c r="C13" s="114">
        <v>309</v>
      </c>
      <c r="D13" s="115"/>
      <c r="F13" s="104"/>
    </row>
    <row r="14" spans="1:7" ht="36.75" customHeight="1" x14ac:dyDescent="0.25">
      <c r="A14" s="116"/>
      <c r="B14" s="109" t="s">
        <v>137</v>
      </c>
      <c r="C14" s="112">
        <v>348</v>
      </c>
      <c r="D14" s="115"/>
      <c r="F14" s="104"/>
    </row>
    <row r="15" spans="1:7" ht="36.75" customHeight="1" x14ac:dyDescent="0.25">
      <c r="A15" s="108" t="s">
        <v>138</v>
      </c>
      <c r="B15" s="109" t="s">
        <v>139</v>
      </c>
      <c r="C15" s="114">
        <f>SUM(C16:C27)</f>
        <v>2442</v>
      </c>
      <c r="D15" s="115"/>
      <c r="F15" s="104"/>
    </row>
    <row r="16" spans="1:7" ht="36.75" customHeight="1" x14ac:dyDescent="0.3">
      <c r="A16" s="117"/>
      <c r="B16" s="118" t="s">
        <v>97</v>
      </c>
      <c r="C16" s="119">
        <v>98</v>
      </c>
      <c r="D16" s="120"/>
      <c r="F16" s="104"/>
    </row>
    <row r="17" spans="1:14" ht="36.75" customHeight="1" x14ac:dyDescent="0.3">
      <c r="A17" s="117"/>
      <c r="B17" s="118" t="s">
        <v>98</v>
      </c>
      <c r="C17" s="119">
        <v>208</v>
      </c>
      <c r="D17" s="120"/>
      <c r="F17" s="104"/>
    </row>
    <row r="18" spans="1:14" ht="36.75" customHeight="1" x14ac:dyDescent="0.3">
      <c r="A18" s="117"/>
      <c r="B18" s="118" t="s">
        <v>99</v>
      </c>
      <c r="C18" s="119">
        <v>584</v>
      </c>
      <c r="D18" s="120"/>
      <c r="F18" s="104"/>
    </row>
    <row r="19" spans="1:14" ht="30" customHeight="1" x14ac:dyDescent="0.3">
      <c r="A19" s="117"/>
      <c r="B19" s="118" t="s">
        <v>100</v>
      </c>
      <c r="C19" s="119">
        <v>430</v>
      </c>
      <c r="D19" s="120"/>
      <c r="I19" s="121"/>
      <c r="J19" s="121"/>
      <c r="K19" s="121"/>
      <c r="L19" s="121"/>
      <c r="M19" s="121"/>
      <c r="N19" s="121"/>
    </row>
    <row r="20" spans="1:14" ht="30" customHeight="1" x14ac:dyDescent="0.3">
      <c r="A20" s="117"/>
      <c r="B20" s="118" t="s">
        <v>101</v>
      </c>
      <c r="C20" s="119">
        <v>46</v>
      </c>
      <c r="D20" s="120"/>
    </row>
    <row r="21" spans="1:14" ht="18.75" x14ac:dyDescent="0.3">
      <c r="A21" s="117"/>
      <c r="B21" s="118" t="s">
        <v>102</v>
      </c>
      <c r="C21" s="119" t="s">
        <v>140</v>
      </c>
      <c r="D21" s="120"/>
      <c r="G21" s="104"/>
    </row>
    <row r="22" spans="1:14" ht="30" customHeight="1" x14ac:dyDescent="0.3">
      <c r="A22" s="117"/>
      <c r="B22" s="118" t="s">
        <v>103</v>
      </c>
      <c r="C22" s="119">
        <v>184</v>
      </c>
      <c r="D22" s="120"/>
    </row>
    <row r="23" spans="1:14" ht="30" customHeight="1" x14ac:dyDescent="0.3">
      <c r="A23" s="117"/>
      <c r="B23" s="118" t="s">
        <v>104</v>
      </c>
      <c r="C23" s="119">
        <v>121</v>
      </c>
      <c r="D23" s="120"/>
    </row>
    <row r="24" spans="1:14" ht="27.95" customHeight="1" x14ac:dyDescent="0.3">
      <c r="A24" s="117"/>
      <c r="B24" s="118" t="s">
        <v>105</v>
      </c>
      <c r="C24" s="119">
        <v>74</v>
      </c>
      <c r="D24" s="120"/>
    </row>
    <row r="25" spans="1:14" ht="18.75" x14ac:dyDescent="0.3">
      <c r="A25" s="117"/>
      <c r="B25" s="118" t="s">
        <v>106</v>
      </c>
      <c r="C25" s="119">
        <v>342</v>
      </c>
      <c r="D25" s="120"/>
    </row>
    <row r="26" spans="1:14" ht="18.75" x14ac:dyDescent="0.3">
      <c r="A26" s="117"/>
      <c r="B26" s="118" t="s">
        <v>107</v>
      </c>
      <c r="C26" s="119">
        <v>281</v>
      </c>
      <c r="D26" s="120"/>
    </row>
    <row r="27" spans="1:14" ht="18.75" x14ac:dyDescent="0.3">
      <c r="A27" s="117"/>
      <c r="B27" s="118" t="s">
        <v>108</v>
      </c>
      <c r="C27" s="122">
        <v>74</v>
      </c>
      <c r="D27" s="120"/>
    </row>
    <row r="28" spans="1:14" ht="15.75" x14ac:dyDescent="0.25">
      <c r="A28" s="99">
        <v>2</v>
      </c>
      <c r="B28" s="123" t="s">
        <v>141</v>
      </c>
      <c r="C28" s="114">
        <v>17931</v>
      </c>
      <c r="D28" s="101" t="s">
        <v>142</v>
      </c>
    </row>
    <row r="29" spans="1:14" ht="15.75" x14ac:dyDescent="0.25">
      <c r="A29" s="124"/>
      <c r="B29" s="125" t="s">
        <v>35</v>
      </c>
      <c r="C29" s="112">
        <v>555</v>
      </c>
      <c r="D29" s="101"/>
    </row>
    <row r="30" spans="1:14" ht="31.5" x14ac:dyDescent="0.25">
      <c r="A30" s="124">
        <v>3</v>
      </c>
      <c r="B30" s="123" t="s">
        <v>143</v>
      </c>
      <c r="C30" s="112">
        <v>17</v>
      </c>
      <c r="D30" s="111" t="s">
        <v>144</v>
      </c>
    </row>
    <row r="31" spans="1:14" ht="15.75" x14ac:dyDescent="0.25">
      <c r="A31" s="126"/>
      <c r="B31" s="125" t="s">
        <v>35</v>
      </c>
      <c r="C31" s="127">
        <v>0</v>
      </c>
      <c r="D31" s="128"/>
    </row>
    <row r="32" spans="1:14" ht="15.75" x14ac:dyDescent="0.25">
      <c r="A32" s="99">
        <v>4</v>
      </c>
      <c r="B32" s="115" t="s">
        <v>145</v>
      </c>
      <c r="C32" s="114">
        <v>307</v>
      </c>
      <c r="D32" s="101" t="s">
        <v>142</v>
      </c>
    </row>
    <row r="33" spans="1:4" ht="15.75" x14ac:dyDescent="0.25">
      <c r="A33" s="129"/>
      <c r="B33" s="125" t="s">
        <v>35</v>
      </c>
      <c r="C33" s="130">
        <v>3</v>
      </c>
      <c r="D33" s="128"/>
    </row>
  </sheetData>
  <mergeCells count="3">
    <mergeCell ref="A1:D1"/>
    <mergeCell ref="A2:D2"/>
    <mergeCell ref="A3:D3"/>
  </mergeCells>
  <printOptions horizontalCentered="1"/>
  <pageMargins left="0.7" right="0.7" top="0.2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5" workbookViewId="0">
      <selection activeCell="F4" sqref="F1:F1048576"/>
    </sheetView>
  </sheetViews>
  <sheetFormatPr defaultRowHeight="15" x14ac:dyDescent="0.25"/>
  <cols>
    <col min="2" max="2" width="16.28515625" customWidth="1"/>
    <col min="3" max="16" width="9" style="5"/>
  </cols>
  <sheetData>
    <row r="1" spans="1:16" ht="15.75" x14ac:dyDescent="0.25">
      <c r="A1" s="259" t="s">
        <v>146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.75" x14ac:dyDescent="0.25">
      <c r="A2" s="260" t="s">
        <v>147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ht="30" customHeight="1" x14ac:dyDescent="0.25">
      <c r="A3" s="261" t="s">
        <v>148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ht="14.25" customHeight="1" x14ac:dyDescent="0.25">
      <c r="A4" s="48"/>
      <c r="B4" s="48"/>
      <c r="C4" s="56"/>
      <c r="D4" s="56"/>
      <c r="E4" s="56" t="s">
        <v>149</v>
      </c>
      <c r="F4" s="56"/>
      <c r="G4" s="56"/>
      <c r="H4" s="56"/>
      <c r="I4" s="261"/>
      <c r="J4" s="261"/>
      <c r="K4" s="56"/>
      <c r="L4" s="56"/>
      <c r="M4" s="56"/>
      <c r="N4" s="56"/>
      <c r="O4" s="56"/>
      <c r="P4" s="56"/>
    </row>
    <row r="5" spans="1:16" x14ac:dyDescent="0.25">
      <c r="A5" s="49"/>
      <c r="B5" s="49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4.25" customHeight="1" x14ac:dyDescent="0.25">
      <c r="A6" s="262" t="s">
        <v>3</v>
      </c>
      <c r="B6" s="262" t="s">
        <v>4</v>
      </c>
      <c r="C6" s="264" t="s">
        <v>5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5"/>
      <c r="O6" s="266" t="s">
        <v>150</v>
      </c>
      <c r="P6" s="267"/>
    </row>
    <row r="7" spans="1:16" ht="82.5" x14ac:dyDescent="0.25">
      <c r="A7" s="263"/>
      <c r="B7" s="263"/>
      <c r="C7" s="57" t="s">
        <v>7</v>
      </c>
      <c r="D7" s="57" t="s">
        <v>8</v>
      </c>
      <c r="E7" s="57" t="s">
        <v>9</v>
      </c>
      <c r="F7" s="57" t="s">
        <v>10</v>
      </c>
      <c r="G7" s="57" t="s">
        <v>11</v>
      </c>
      <c r="H7" s="57" t="s">
        <v>12</v>
      </c>
      <c r="I7" s="57" t="s">
        <v>13</v>
      </c>
      <c r="J7" s="57" t="s">
        <v>14</v>
      </c>
      <c r="K7" s="57" t="s">
        <v>15</v>
      </c>
      <c r="L7" s="57" t="s">
        <v>16</v>
      </c>
      <c r="M7" s="57" t="s">
        <v>17</v>
      </c>
      <c r="N7" s="57" t="s">
        <v>18</v>
      </c>
      <c r="O7" s="57" t="s">
        <v>151</v>
      </c>
      <c r="P7" s="57" t="s">
        <v>152</v>
      </c>
    </row>
    <row r="8" spans="1:16" ht="33" x14ac:dyDescent="0.25">
      <c r="A8" s="50" t="s">
        <v>20</v>
      </c>
      <c r="B8" s="51" t="s">
        <v>153</v>
      </c>
      <c r="C8" s="58">
        <v>99.86</v>
      </c>
      <c r="D8" s="58">
        <v>98.19</v>
      </c>
      <c r="E8" s="58">
        <v>99.5</v>
      </c>
      <c r="F8" s="58">
        <v>99.28</v>
      </c>
      <c r="G8" s="58">
        <v>99.5</v>
      </c>
      <c r="H8" s="58">
        <v>99.41</v>
      </c>
      <c r="I8" s="58">
        <v>99.57</v>
      </c>
      <c r="J8" s="58">
        <v>98.7</v>
      </c>
      <c r="K8" s="58">
        <v>99.73</v>
      </c>
      <c r="L8" s="58">
        <v>99.8</v>
      </c>
      <c r="M8" s="58">
        <v>99.05</v>
      </c>
      <c r="N8" s="58">
        <v>99.25</v>
      </c>
      <c r="O8" s="58">
        <v>98.81</v>
      </c>
      <c r="P8" s="58">
        <v>85.39</v>
      </c>
    </row>
    <row r="9" spans="1:16" ht="33" x14ac:dyDescent="0.25">
      <c r="A9" s="50" t="s">
        <v>27</v>
      </c>
      <c r="B9" s="51" t="s">
        <v>154</v>
      </c>
      <c r="C9" s="58">
        <v>86.38</v>
      </c>
      <c r="D9" s="58">
        <v>77.75</v>
      </c>
      <c r="E9" s="58">
        <v>87.52</v>
      </c>
      <c r="F9" s="58">
        <v>78.48</v>
      </c>
      <c r="G9" s="58">
        <v>84.67</v>
      </c>
      <c r="H9" s="58">
        <v>63.94</v>
      </c>
      <c r="I9" s="58">
        <v>70.989999999999995</v>
      </c>
      <c r="J9" s="58">
        <v>75.7</v>
      </c>
      <c r="K9" s="58">
        <v>89.33</v>
      </c>
      <c r="L9" s="58">
        <v>90.51</v>
      </c>
      <c r="M9" s="58">
        <v>75.5</v>
      </c>
      <c r="N9" s="58">
        <v>87.4</v>
      </c>
      <c r="O9" s="58">
        <v>78.47</v>
      </c>
      <c r="P9" s="58">
        <v>4.3</v>
      </c>
    </row>
    <row r="10" spans="1:16" ht="44.25" customHeight="1" x14ac:dyDescent="0.25">
      <c r="A10" s="50" t="s">
        <v>29</v>
      </c>
      <c r="B10" s="51" t="s">
        <v>155</v>
      </c>
      <c r="C10" s="58">
        <v>117</v>
      </c>
      <c r="D10" s="59">
        <v>1356</v>
      </c>
      <c r="E10" s="59">
        <v>686</v>
      </c>
      <c r="F10" s="59">
        <v>1276</v>
      </c>
      <c r="G10" s="58">
        <v>733</v>
      </c>
      <c r="H10" s="58">
        <v>912</v>
      </c>
      <c r="I10" s="58">
        <v>440</v>
      </c>
      <c r="J10" s="59">
        <v>1262</v>
      </c>
      <c r="K10" s="58">
        <v>187</v>
      </c>
      <c r="L10" s="58">
        <v>207</v>
      </c>
      <c r="M10" s="58">
        <v>838</v>
      </c>
      <c r="N10" s="59">
        <v>428</v>
      </c>
      <c r="O10" s="59">
        <v>10544</v>
      </c>
      <c r="P10" s="257" t="s">
        <v>156</v>
      </c>
    </row>
    <row r="11" spans="1:16" ht="49.5" x14ac:dyDescent="0.25">
      <c r="A11" s="52">
        <v>1</v>
      </c>
      <c r="B11" s="53" t="s">
        <v>157</v>
      </c>
      <c r="C11" s="58">
        <v>54</v>
      </c>
      <c r="D11" s="58">
        <v>842</v>
      </c>
      <c r="E11" s="58">
        <v>584</v>
      </c>
      <c r="F11" s="59">
        <v>1127</v>
      </c>
      <c r="G11" s="58">
        <v>269</v>
      </c>
      <c r="H11" s="58">
        <v>624</v>
      </c>
      <c r="I11" s="58">
        <v>291</v>
      </c>
      <c r="J11" s="58">
        <v>49</v>
      </c>
      <c r="K11" s="58">
        <v>1</v>
      </c>
      <c r="L11" s="58">
        <v>0</v>
      </c>
      <c r="M11" s="58">
        <v>0</v>
      </c>
      <c r="N11" s="58">
        <v>83</v>
      </c>
      <c r="O11" s="59">
        <v>3805</v>
      </c>
      <c r="P11" s="257"/>
    </row>
    <row r="12" spans="1:16" ht="16.5" x14ac:dyDescent="0.25">
      <c r="A12" s="52">
        <v>2</v>
      </c>
      <c r="B12" s="53" t="s">
        <v>158</v>
      </c>
      <c r="C12" s="58">
        <v>63</v>
      </c>
      <c r="D12" s="58">
        <v>479</v>
      </c>
      <c r="E12" s="58">
        <v>102</v>
      </c>
      <c r="F12" s="58">
        <v>149</v>
      </c>
      <c r="G12" s="58">
        <v>421</v>
      </c>
      <c r="H12" s="58">
        <v>140</v>
      </c>
      <c r="I12" s="58">
        <v>131</v>
      </c>
      <c r="J12" s="58">
        <v>115</v>
      </c>
      <c r="K12" s="58">
        <v>32</v>
      </c>
      <c r="L12" s="58">
        <v>0</v>
      </c>
      <c r="M12" s="58">
        <v>0</v>
      </c>
      <c r="N12" s="58">
        <v>81</v>
      </c>
      <c r="O12" s="59">
        <v>1912</v>
      </c>
      <c r="P12" s="257"/>
    </row>
    <row r="13" spans="1:16" ht="16.5" x14ac:dyDescent="0.25">
      <c r="A13" s="52">
        <v>3</v>
      </c>
      <c r="B13" s="53" t="s">
        <v>159</v>
      </c>
      <c r="C13" s="58">
        <f>C10-C11-C12</f>
        <v>0</v>
      </c>
      <c r="D13" s="58">
        <f t="shared" ref="D13:N13" si="0">D10-D11-D12</f>
        <v>35</v>
      </c>
      <c r="E13" s="58">
        <f t="shared" si="0"/>
        <v>0</v>
      </c>
      <c r="F13" s="58">
        <f t="shared" si="0"/>
        <v>0</v>
      </c>
      <c r="G13" s="58">
        <f t="shared" si="0"/>
        <v>43</v>
      </c>
      <c r="H13" s="58">
        <f t="shared" si="0"/>
        <v>148</v>
      </c>
      <c r="I13" s="58">
        <f t="shared" si="0"/>
        <v>18</v>
      </c>
      <c r="J13" s="58">
        <f t="shared" si="0"/>
        <v>1098</v>
      </c>
      <c r="K13" s="58">
        <f t="shared" si="0"/>
        <v>154</v>
      </c>
      <c r="L13" s="58">
        <f t="shared" si="0"/>
        <v>207</v>
      </c>
      <c r="M13" s="58">
        <f t="shared" si="0"/>
        <v>838</v>
      </c>
      <c r="N13" s="58">
        <f t="shared" si="0"/>
        <v>264</v>
      </c>
      <c r="O13" s="59">
        <v>4827</v>
      </c>
      <c r="P13" s="258"/>
    </row>
    <row r="14" spans="1:16" ht="15.75" x14ac:dyDescent="0.25">
      <c r="A14" s="29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view="pageBreakPreview" topLeftCell="A13" zoomScaleNormal="90" zoomScaleSheetLayoutView="100" workbookViewId="0">
      <selection activeCell="M21" sqref="M21"/>
    </sheetView>
  </sheetViews>
  <sheetFormatPr defaultColWidth="9.140625" defaultRowHeight="15" x14ac:dyDescent="0.25"/>
  <cols>
    <col min="1" max="1" width="5.28515625" style="22" customWidth="1"/>
    <col min="2" max="2" width="14.5703125" style="12" customWidth="1"/>
    <col min="3" max="3" width="9.140625" style="12" hidden="1" customWidth="1"/>
    <col min="4" max="4" width="9.140625" style="20" hidden="1" customWidth="1"/>
    <col min="5" max="5" width="9.140625" style="12" hidden="1" customWidth="1"/>
    <col min="6" max="6" width="9.140625" style="20" hidden="1" customWidth="1"/>
    <col min="7" max="7" width="11.28515625" style="12" hidden="1" customWidth="1"/>
    <col min="8" max="8" width="9.5703125" style="20" customWidth="1"/>
    <col min="9" max="9" width="9.140625" style="12" customWidth="1"/>
    <col min="10" max="10" width="9.42578125" style="12" customWidth="1"/>
    <col min="11" max="11" width="8.140625" style="12" customWidth="1"/>
    <col min="12" max="12" width="9.28515625" style="12" customWidth="1"/>
    <col min="13" max="13" width="9.5703125" style="12" customWidth="1"/>
    <col min="14" max="14" width="10.5703125" style="12" customWidth="1"/>
    <col min="15" max="17" width="9.140625" style="12"/>
    <col min="18" max="18" width="11.7109375" style="12" customWidth="1"/>
    <col min="19" max="19" width="11.140625" style="12" customWidth="1"/>
    <col min="20" max="20" width="9.140625" style="12"/>
    <col min="21" max="21" width="9.85546875" style="12" customWidth="1"/>
    <col min="22" max="16384" width="9.140625" style="12"/>
  </cols>
  <sheetData>
    <row r="1" spans="1:22" ht="15.75" x14ac:dyDescent="0.25">
      <c r="A1" s="271" t="s">
        <v>160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2" spans="1:22" ht="18" customHeight="1" x14ac:dyDescent="0.25">
      <c r="A2" s="272" t="s">
        <v>161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</row>
    <row r="3" spans="1:22" ht="15.75" x14ac:dyDescent="0.25">
      <c r="A3" s="273" t="s">
        <v>162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x14ac:dyDescent="0.25">
      <c r="A4" s="13"/>
      <c r="B4" s="14"/>
      <c r="C4" s="14"/>
      <c r="D4" s="15"/>
      <c r="E4" s="14"/>
      <c r="F4" s="15"/>
      <c r="G4" s="14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2" customHeight="1" x14ac:dyDescent="0.25">
      <c r="A5" s="13"/>
      <c r="B5" s="16"/>
      <c r="C5" s="14"/>
      <c r="D5" s="15"/>
      <c r="E5" s="14"/>
      <c r="F5" s="15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20.25" customHeight="1" x14ac:dyDescent="0.25">
      <c r="A6" s="270" t="s">
        <v>163</v>
      </c>
      <c r="B6" s="270" t="s">
        <v>164</v>
      </c>
      <c r="C6" s="268" t="s">
        <v>165</v>
      </c>
      <c r="D6" s="274"/>
      <c r="E6" s="274"/>
      <c r="F6" s="274"/>
      <c r="G6" s="269"/>
      <c r="H6" s="268" t="s">
        <v>166</v>
      </c>
      <c r="I6" s="274"/>
      <c r="J6" s="274"/>
      <c r="K6" s="274"/>
      <c r="L6" s="269"/>
      <c r="M6" s="268" t="s">
        <v>167</v>
      </c>
      <c r="N6" s="274"/>
      <c r="O6" s="274"/>
      <c r="P6" s="274"/>
      <c r="Q6" s="269"/>
      <c r="R6" s="268" t="s">
        <v>168</v>
      </c>
      <c r="S6" s="274"/>
      <c r="T6" s="274"/>
      <c r="U6" s="274"/>
      <c r="V6" s="269"/>
    </row>
    <row r="7" spans="1:22" s="17" customFormat="1" ht="31.5" x14ac:dyDescent="0.25">
      <c r="A7" s="270"/>
      <c r="B7" s="270"/>
      <c r="C7" s="76" t="s">
        <v>169</v>
      </c>
      <c r="D7" s="69" t="s">
        <v>170</v>
      </c>
      <c r="E7" s="68" t="s">
        <v>171</v>
      </c>
      <c r="F7" s="69" t="s">
        <v>172</v>
      </c>
      <c r="G7" s="68" t="s">
        <v>173</v>
      </c>
      <c r="H7" s="69" t="s">
        <v>174</v>
      </c>
      <c r="I7" s="68" t="s">
        <v>175</v>
      </c>
      <c r="J7" s="68" t="s">
        <v>171</v>
      </c>
      <c r="K7" s="68" t="s">
        <v>176</v>
      </c>
      <c r="L7" s="68" t="s">
        <v>173</v>
      </c>
      <c r="M7" s="69" t="s">
        <v>174</v>
      </c>
      <c r="N7" s="68" t="s">
        <v>175</v>
      </c>
      <c r="O7" s="68" t="s">
        <v>171</v>
      </c>
      <c r="P7" s="68" t="s">
        <v>176</v>
      </c>
      <c r="Q7" s="68" t="s">
        <v>173</v>
      </c>
      <c r="R7" s="69" t="s">
        <v>174</v>
      </c>
      <c r="S7" s="68" t="s">
        <v>175</v>
      </c>
      <c r="T7" s="68" t="s">
        <v>171</v>
      </c>
      <c r="U7" s="68" t="s">
        <v>176</v>
      </c>
      <c r="V7" s="68" t="s">
        <v>173</v>
      </c>
    </row>
    <row r="8" spans="1:22" s="18" customFormat="1" ht="30" customHeight="1" x14ac:dyDescent="0.25">
      <c r="A8" s="71">
        <v>1</v>
      </c>
      <c r="B8" s="77" t="s">
        <v>7</v>
      </c>
      <c r="C8" s="78">
        <v>36741</v>
      </c>
      <c r="D8" s="79">
        <v>16995</v>
      </c>
      <c r="E8" s="80">
        <v>46.256226014534171</v>
      </c>
      <c r="F8" s="79">
        <v>3506</v>
      </c>
      <c r="G8" s="80">
        <v>9.5424729865817479</v>
      </c>
      <c r="H8" s="81">
        <v>9713</v>
      </c>
      <c r="I8" s="82">
        <v>9692</v>
      </c>
      <c r="J8" s="83">
        <v>99.78</v>
      </c>
      <c r="K8" s="82">
        <v>9620</v>
      </c>
      <c r="L8" s="84">
        <v>99.04</v>
      </c>
      <c r="M8" s="82">
        <v>31388</v>
      </c>
      <c r="N8" s="82">
        <v>31350</v>
      </c>
      <c r="O8" s="83">
        <v>99.88</v>
      </c>
      <c r="P8" s="82">
        <v>30769</v>
      </c>
      <c r="Q8" s="84">
        <v>98.03</v>
      </c>
      <c r="R8" s="82">
        <v>82621</v>
      </c>
      <c r="S8" s="82">
        <v>82504</v>
      </c>
      <c r="T8" s="83">
        <v>99.86</v>
      </c>
      <c r="U8" s="82">
        <v>66892</v>
      </c>
      <c r="V8" s="84">
        <v>80.959999999999994</v>
      </c>
    </row>
    <row r="9" spans="1:22" s="18" customFormat="1" ht="30" customHeight="1" x14ac:dyDescent="0.25">
      <c r="A9" s="71">
        <v>2</v>
      </c>
      <c r="B9" s="85" t="s">
        <v>8</v>
      </c>
      <c r="C9" s="78">
        <v>32459</v>
      </c>
      <c r="D9" s="79">
        <v>22016</v>
      </c>
      <c r="E9" s="80">
        <v>67.827104963184325</v>
      </c>
      <c r="F9" s="79">
        <v>7172</v>
      </c>
      <c r="G9" s="80">
        <v>22.095566714932684</v>
      </c>
      <c r="H9" s="34">
        <v>15839</v>
      </c>
      <c r="I9" s="36">
        <v>15520</v>
      </c>
      <c r="J9" s="35">
        <v>97.99</v>
      </c>
      <c r="K9" s="36">
        <v>12758</v>
      </c>
      <c r="L9" s="37">
        <v>80.55</v>
      </c>
      <c r="M9" s="36">
        <v>44645</v>
      </c>
      <c r="N9" s="36">
        <v>43852</v>
      </c>
      <c r="O9" s="35">
        <v>98.22</v>
      </c>
      <c r="P9" s="36">
        <v>34512</v>
      </c>
      <c r="Q9" s="37">
        <v>77.3</v>
      </c>
      <c r="R9" s="36">
        <v>109234</v>
      </c>
      <c r="S9" s="36">
        <v>107959</v>
      </c>
      <c r="T9" s="35">
        <v>98.83</v>
      </c>
      <c r="U9" s="36">
        <v>82171</v>
      </c>
      <c r="V9" s="37">
        <v>75.22</v>
      </c>
    </row>
    <row r="10" spans="1:22" s="19" customFormat="1" ht="30" customHeight="1" x14ac:dyDescent="0.25">
      <c r="A10" s="71">
        <v>3</v>
      </c>
      <c r="B10" s="77" t="s">
        <v>9</v>
      </c>
      <c r="C10" s="78">
        <v>28375</v>
      </c>
      <c r="D10" s="79">
        <v>36987</v>
      </c>
      <c r="E10" s="80">
        <v>130.35066079295154</v>
      </c>
      <c r="F10" s="79">
        <v>14319</v>
      </c>
      <c r="G10" s="80">
        <v>50.463436123348018</v>
      </c>
      <c r="H10" s="34">
        <v>20428</v>
      </c>
      <c r="I10" s="36">
        <v>19990</v>
      </c>
      <c r="J10" s="35">
        <v>97.86</v>
      </c>
      <c r="K10" s="36">
        <v>17638</v>
      </c>
      <c r="L10" s="37">
        <v>86.34</v>
      </c>
      <c r="M10" s="36">
        <v>45167</v>
      </c>
      <c r="N10" s="36">
        <v>44510</v>
      </c>
      <c r="O10" s="35">
        <v>98.55</v>
      </c>
      <c r="P10" s="36">
        <v>32761</v>
      </c>
      <c r="Q10" s="37">
        <v>72.53</v>
      </c>
      <c r="R10" s="36">
        <v>137311</v>
      </c>
      <c r="S10" s="36">
        <v>136281</v>
      </c>
      <c r="T10" s="35">
        <v>99.25</v>
      </c>
      <c r="U10" s="36">
        <v>99125</v>
      </c>
      <c r="V10" s="37">
        <v>72.19</v>
      </c>
    </row>
    <row r="11" spans="1:22" s="19" customFormat="1" ht="30" customHeight="1" x14ac:dyDescent="0.25">
      <c r="A11" s="71">
        <v>4</v>
      </c>
      <c r="B11" s="77" t="s">
        <v>10</v>
      </c>
      <c r="C11" s="78">
        <v>34018</v>
      </c>
      <c r="D11" s="79">
        <v>31159</v>
      </c>
      <c r="E11" s="80">
        <v>91.595625845140802</v>
      </c>
      <c r="F11" s="79">
        <v>11998</v>
      </c>
      <c r="G11" s="80">
        <v>35.269563172438126</v>
      </c>
      <c r="H11" s="34">
        <v>16735</v>
      </c>
      <c r="I11" s="36">
        <v>16261</v>
      </c>
      <c r="J11" s="35">
        <v>97.17</v>
      </c>
      <c r="K11" s="36">
        <v>14485</v>
      </c>
      <c r="L11" s="37">
        <v>86.56</v>
      </c>
      <c r="M11" s="36">
        <v>46842</v>
      </c>
      <c r="N11" s="36">
        <v>46153</v>
      </c>
      <c r="O11" s="35">
        <v>98.53</v>
      </c>
      <c r="P11" s="36">
        <v>37805</v>
      </c>
      <c r="Q11" s="37">
        <v>80.709999999999994</v>
      </c>
      <c r="R11" s="36">
        <v>122875</v>
      </c>
      <c r="S11" s="36">
        <v>121997</v>
      </c>
      <c r="T11" s="35">
        <v>99.29</v>
      </c>
      <c r="U11" s="36">
        <v>94686</v>
      </c>
      <c r="V11" s="37">
        <v>77.06</v>
      </c>
    </row>
    <row r="12" spans="1:22" s="19" customFormat="1" ht="30" customHeight="1" x14ac:dyDescent="0.25">
      <c r="A12" s="71">
        <v>5</v>
      </c>
      <c r="B12" s="85" t="s">
        <v>11</v>
      </c>
      <c r="C12" s="78">
        <v>31166</v>
      </c>
      <c r="D12" s="79">
        <v>28946</v>
      </c>
      <c r="E12" s="80">
        <v>92.876852980812416</v>
      </c>
      <c r="F12" s="79">
        <v>9261</v>
      </c>
      <c r="G12" s="80">
        <v>29.715074119232497</v>
      </c>
      <c r="H12" s="34">
        <v>16454</v>
      </c>
      <c r="I12" s="36">
        <v>15986</v>
      </c>
      <c r="J12" s="35">
        <v>97.16</v>
      </c>
      <c r="K12" s="36">
        <v>13902</v>
      </c>
      <c r="L12" s="37">
        <v>84.49</v>
      </c>
      <c r="M12" s="36">
        <v>49834</v>
      </c>
      <c r="N12" s="36">
        <v>49170</v>
      </c>
      <c r="O12" s="35">
        <v>98.67</v>
      </c>
      <c r="P12" s="36">
        <v>42172</v>
      </c>
      <c r="Q12" s="37">
        <v>84.62</v>
      </c>
      <c r="R12" s="36">
        <v>145415</v>
      </c>
      <c r="S12" s="36">
        <v>144637</v>
      </c>
      <c r="T12" s="35">
        <v>99.46</v>
      </c>
      <c r="U12" s="36">
        <v>120821</v>
      </c>
      <c r="V12" s="37">
        <v>83.09</v>
      </c>
    </row>
    <row r="13" spans="1:22" s="19" customFormat="1" ht="30" customHeight="1" x14ac:dyDescent="0.25">
      <c r="A13" s="71">
        <v>6</v>
      </c>
      <c r="B13" s="85" t="s">
        <v>12</v>
      </c>
      <c r="C13" s="78">
        <v>33710</v>
      </c>
      <c r="D13" s="79">
        <v>32953</v>
      </c>
      <c r="E13" s="80">
        <v>97.754375556214768</v>
      </c>
      <c r="F13" s="79">
        <v>10700</v>
      </c>
      <c r="G13" s="80">
        <v>31.741323049540192</v>
      </c>
      <c r="H13" s="34">
        <v>12693</v>
      </c>
      <c r="I13" s="36">
        <v>12551</v>
      </c>
      <c r="J13" s="35">
        <v>98.88</v>
      </c>
      <c r="K13" s="36">
        <v>9881</v>
      </c>
      <c r="L13" s="37">
        <v>77.849999999999994</v>
      </c>
      <c r="M13" s="36">
        <v>36619</v>
      </c>
      <c r="N13" s="36">
        <v>36262</v>
      </c>
      <c r="O13" s="35">
        <v>99.03</v>
      </c>
      <c r="P13" s="36">
        <v>29734</v>
      </c>
      <c r="Q13" s="37">
        <v>81.2</v>
      </c>
      <c r="R13" s="36">
        <v>153288</v>
      </c>
      <c r="S13" s="36">
        <v>152354</v>
      </c>
      <c r="T13" s="35">
        <v>99.39</v>
      </c>
      <c r="U13" s="36">
        <v>94199</v>
      </c>
      <c r="V13" s="37">
        <v>61.45</v>
      </c>
    </row>
    <row r="14" spans="1:22" s="19" customFormat="1" ht="30" customHeight="1" x14ac:dyDescent="0.25">
      <c r="A14" s="71">
        <v>7</v>
      </c>
      <c r="B14" s="85" t="s">
        <v>13</v>
      </c>
      <c r="C14" s="78">
        <v>25031</v>
      </c>
      <c r="D14" s="79">
        <v>24768</v>
      </c>
      <c r="E14" s="80">
        <v>98.949302864448086</v>
      </c>
      <c r="F14" s="79">
        <v>8848</v>
      </c>
      <c r="G14" s="80">
        <v>35.348168271343532</v>
      </c>
      <c r="H14" s="34">
        <v>10630</v>
      </c>
      <c r="I14" s="36">
        <v>10448</v>
      </c>
      <c r="J14" s="35">
        <v>98.29</v>
      </c>
      <c r="K14" s="36">
        <v>9168</v>
      </c>
      <c r="L14" s="37">
        <v>86.25</v>
      </c>
      <c r="M14" s="36">
        <v>37649</v>
      </c>
      <c r="N14" s="36">
        <v>37430</v>
      </c>
      <c r="O14" s="35">
        <v>99.42</v>
      </c>
      <c r="P14" s="36">
        <v>29381</v>
      </c>
      <c r="Q14" s="37">
        <v>78.040000000000006</v>
      </c>
      <c r="R14" s="36">
        <v>103097</v>
      </c>
      <c r="S14" s="36">
        <v>102647</v>
      </c>
      <c r="T14" s="35">
        <v>99.56</v>
      </c>
      <c r="U14" s="36">
        <v>73179</v>
      </c>
      <c r="V14" s="37">
        <v>70.98</v>
      </c>
    </row>
    <row r="15" spans="1:22" s="19" customFormat="1" ht="30" customHeight="1" x14ac:dyDescent="0.25">
      <c r="A15" s="71">
        <v>8</v>
      </c>
      <c r="B15" s="85" t="s">
        <v>14</v>
      </c>
      <c r="C15" s="78">
        <v>27436</v>
      </c>
      <c r="D15" s="79">
        <v>23964</v>
      </c>
      <c r="E15" s="80">
        <v>87.345094037031629</v>
      </c>
      <c r="F15" s="79">
        <v>8299</v>
      </c>
      <c r="G15" s="80">
        <v>30.248578509986878</v>
      </c>
      <c r="H15" s="34">
        <v>11998</v>
      </c>
      <c r="I15" s="36">
        <v>11695</v>
      </c>
      <c r="J15" s="35">
        <v>97.47</v>
      </c>
      <c r="K15" s="36">
        <v>8963</v>
      </c>
      <c r="L15" s="37">
        <v>74.7</v>
      </c>
      <c r="M15" s="36">
        <v>36965</v>
      </c>
      <c r="N15" s="36">
        <v>36439</v>
      </c>
      <c r="O15" s="35">
        <v>98.58</v>
      </c>
      <c r="P15" s="36">
        <v>27936</v>
      </c>
      <c r="Q15" s="37">
        <v>75.569999999999993</v>
      </c>
      <c r="R15" s="36">
        <v>95841</v>
      </c>
      <c r="S15" s="36">
        <v>94579</v>
      </c>
      <c r="T15" s="35">
        <v>98.68</v>
      </c>
      <c r="U15" s="36">
        <v>72552</v>
      </c>
      <c r="V15" s="37">
        <v>75.7</v>
      </c>
    </row>
    <row r="16" spans="1:22" s="19" customFormat="1" ht="30" customHeight="1" x14ac:dyDescent="0.25">
      <c r="A16" s="71">
        <v>9</v>
      </c>
      <c r="B16" s="85" t="s">
        <v>15</v>
      </c>
      <c r="C16" s="78">
        <v>19682</v>
      </c>
      <c r="D16" s="79">
        <v>16750</v>
      </c>
      <c r="E16" s="80">
        <v>85.103139924804395</v>
      </c>
      <c r="F16" s="79">
        <v>5557</v>
      </c>
      <c r="G16" s="80">
        <v>28.233919317142568</v>
      </c>
      <c r="H16" s="34">
        <v>8076</v>
      </c>
      <c r="I16" s="36">
        <v>8054</v>
      </c>
      <c r="J16" s="35">
        <v>99.73</v>
      </c>
      <c r="K16" s="36">
        <v>7326</v>
      </c>
      <c r="L16" s="37">
        <v>90.71</v>
      </c>
      <c r="M16" s="36">
        <v>23494</v>
      </c>
      <c r="N16" s="36">
        <v>23447</v>
      </c>
      <c r="O16" s="35">
        <v>99.8</v>
      </c>
      <c r="P16" s="36">
        <v>20132</v>
      </c>
      <c r="Q16" s="37">
        <v>85.69</v>
      </c>
      <c r="R16" s="36">
        <v>70155</v>
      </c>
      <c r="S16" s="36">
        <v>70081</v>
      </c>
      <c r="T16" s="35">
        <v>99.89</v>
      </c>
      <c r="U16" s="36">
        <v>56915</v>
      </c>
      <c r="V16" s="37">
        <v>81.13</v>
      </c>
    </row>
    <row r="17" spans="1:22" s="19" customFormat="1" ht="30" customHeight="1" x14ac:dyDescent="0.25">
      <c r="A17" s="71">
        <v>10</v>
      </c>
      <c r="B17" s="85" t="s">
        <v>16</v>
      </c>
      <c r="C17" s="78">
        <v>21295</v>
      </c>
      <c r="D17" s="79">
        <v>13605</v>
      </c>
      <c r="E17" s="80">
        <v>63.888236675275891</v>
      </c>
      <c r="F17" s="79">
        <v>5013</v>
      </c>
      <c r="G17" s="80">
        <v>23.540737262268138</v>
      </c>
      <c r="H17" s="34">
        <v>5627</v>
      </c>
      <c r="I17" s="36">
        <v>5551</v>
      </c>
      <c r="J17" s="35">
        <v>98.65</v>
      </c>
      <c r="K17" s="36">
        <v>5273</v>
      </c>
      <c r="L17" s="37">
        <v>93.71</v>
      </c>
      <c r="M17" s="36">
        <v>17988</v>
      </c>
      <c r="N17" s="36">
        <v>17855</v>
      </c>
      <c r="O17" s="35">
        <v>99.26</v>
      </c>
      <c r="P17" s="36">
        <v>16260</v>
      </c>
      <c r="Q17" s="37">
        <v>90.39</v>
      </c>
      <c r="R17" s="36">
        <v>55301</v>
      </c>
      <c r="S17" s="36">
        <v>55188</v>
      </c>
      <c r="T17" s="35">
        <v>99.8</v>
      </c>
      <c r="U17" s="36">
        <v>50051</v>
      </c>
      <c r="V17" s="37">
        <v>90.51</v>
      </c>
    </row>
    <row r="18" spans="1:22" s="19" customFormat="1" ht="30" customHeight="1" x14ac:dyDescent="0.25">
      <c r="A18" s="71">
        <v>11</v>
      </c>
      <c r="B18" s="85" t="s">
        <v>17</v>
      </c>
      <c r="C18" s="78">
        <v>21551</v>
      </c>
      <c r="D18" s="79">
        <v>27643</v>
      </c>
      <c r="E18" s="80">
        <v>128.26782979908126</v>
      </c>
      <c r="F18" s="79">
        <v>9977</v>
      </c>
      <c r="G18" s="80">
        <v>46.294835506473021</v>
      </c>
      <c r="H18" s="34">
        <v>12723</v>
      </c>
      <c r="I18" s="36">
        <v>12592</v>
      </c>
      <c r="J18" s="35">
        <v>98.97</v>
      </c>
      <c r="K18" s="36">
        <v>8917</v>
      </c>
      <c r="L18" s="37">
        <v>70.09</v>
      </c>
      <c r="M18" s="36">
        <v>34274</v>
      </c>
      <c r="N18" s="36">
        <v>34157</v>
      </c>
      <c r="O18" s="35">
        <v>99.66</v>
      </c>
      <c r="P18" s="36">
        <v>23795</v>
      </c>
      <c r="Q18" s="37">
        <v>69.430000000000007</v>
      </c>
      <c r="R18" s="36">
        <v>88598</v>
      </c>
      <c r="S18" s="36">
        <v>87760</v>
      </c>
      <c r="T18" s="35">
        <v>99.05</v>
      </c>
      <c r="U18" s="36">
        <v>66893</v>
      </c>
      <c r="V18" s="37">
        <v>75.5</v>
      </c>
    </row>
    <row r="19" spans="1:22" s="19" customFormat="1" ht="30" customHeight="1" x14ac:dyDescent="0.25">
      <c r="A19" s="71">
        <v>12</v>
      </c>
      <c r="B19" s="85" t="s">
        <v>18</v>
      </c>
      <c r="C19" s="78">
        <v>12251</v>
      </c>
      <c r="D19" s="79">
        <v>15127</v>
      </c>
      <c r="E19" s="80">
        <v>123.47563464207003</v>
      </c>
      <c r="F19" s="79">
        <v>4642</v>
      </c>
      <c r="G19" s="80">
        <v>37.890784425761161</v>
      </c>
      <c r="H19" s="34">
        <v>5602</v>
      </c>
      <c r="I19" s="36">
        <v>5602</v>
      </c>
      <c r="J19" s="35">
        <v>100</v>
      </c>
      <c r="K19" s="36">
        <v>5602</v>
      </c>
      <c r="L19" s="37">
        <v>100</v>
      </c>
      <c r="M19" s="36">
        <v>17117</v>
      </c>
      <c r="N19" s="36">
        <v>16781</v>
      </c>
      <c r="O19" s="35">
        <v>98.04</v>
      </c>
      <c r="P19" s="36">
        <v>16694</v>
      </c>
      <c r="Q19" s="37">
        <v>97.53</v>
      </c>
      <c r="R19" s="36">
        <v>56909</v>
      </c>
      <c r="S19" s="36">
        <v>56481</v>
      </c>
      <c r="T19" s="35">
        <v>99.25</v>
      </c>
      <c r="U19" s="36">
        <v>49741</v>
      </c>
      <c r="V19" s="37">
        <v>87.4</v>
      </c>
    </row>
    <row r="20" spans="1:22" ht="30" customHeight="1" x14ac:dyDescent="0.25">
      <c r="A20" s="268" t="s">
        <v>6</v>
      </c>
      <c r="B20" s="269"/>
      <c r="C20" s="86">
        <f>SUM(C8:C19)</f>
        <v>323715</v>
      </c>
      <c r="D20" s="87">
        <v>290913</v>
      </c>
      <c r="E20" s="88">
        <v>89.867012650016221</v>
      </c>
      <c r="F20" s="87">
        <v>99292</v>
      </c>
      <c r="G20" s="88">
        <v>30.672659592542821</v>
      </c>
      <c r="H20" s="38">
        <v>146518</v>
      </c>
      <c r="I20" s="39">
        <v>143942</v>
      </c>
      <c r="J20" s="35">
        <v>98.24</v>
      </c>
      <c r="K20" s="39">
        <v>123533</v>
      </c>
      <c r="L20" s="37">
        <v>84.31</v>
      </c>
      <c r="M20" s="39">
        <v>421982</v>
      </c>
      <c r="N20" s="39">
        <v>417406</v>
      </c>
      <c r="O20" s="35">
        <v>98.92</v>
      </c>
      <c r="P20" s="39">
        <v>341951</v>
      </c>
      <c r="Q20" s="37">
        <v>81.03</v>
      </c>
      <c r="R20" s="39">
        <v>1220645</v>
      </c>
      <c r="S20" s="39">
        <v>1212468</v>
      </c>
      <c r="T20" s="35">
        <v>99.33</v>
      </c>
      <c r="U20" s="39">
        <v>927225</v>
      </c>
      <c r="V20" s="37">
        <v>75.959999999999994</v>
      </c>
    </row>
    <row r="21" spans="1:22" ht="24" customHeight="1" x14ac:dyDescent="0.25">
      <c r="A21" s="89" t="s">
        <v>177</v>
      </c>
      <c r="B21" s="90"/>
      <c r="C21" s="14"/>
      <c r="D21" s="15"/>
      <c r="E21" s="14"/>
      <c r="F21" s="15"/>
      <c r="G21" s="14"/>
      <c r="H21" s="15"/>
      <c r="I21" s="14"/>
      <c r="J21" s="91"/>
      <c r="K21" s="91"/>
      <c r="L21" s="14"/>
      <c r="M21" s="91"/>
      <c r="N21" s="14"/>
      <c r="O21" s="14"/>
      <c r="P21" s="14"/>
      <c r="Q21" s="14"/>
      <c r="R21" s="14"/>
      <c r="S21" s="14"/>
      <c r="T21" s="14"/>
      <c r="U21" s="14"/>
      <c r="V21" s="14"/>
    </row>
    <row r="23" spans="1:22" x14ac:dyDescent="0.25">
      <c r="D23" s="23"/>
      <c r="E23" s="21"/>
      <c r="G23" s="21"/>
    </row>
    <row r="24" spans="1:22" x14ac:dyDescent="0.25">
      <c r="A24" s="24"/>
      <c r="B24" s="21"/>
      <c r="D24" s="23"/>
      <c r="E24" s="21"/>
      <c r="F24" s="23"/>
      <c r="G24" s="21"/>
      <c r="H24" s="23"/>
      <c r="I24" s="21"/>
      <c r="J24" s="21"/>
      <c r="K24" s="21"/>
    </row>
    <row r="25" spans="1:22" x14ac:dyDescent="0.25">
      <c r="B25" s="21"/>
      <c r="C25" s="21"/>
      <c r="D25" s="23"/>
      <c r="E25" s="21"/>
      <c r="F25" s="23"/>
      <c r="G25" s="21"/>
      <c r="H25" s="23"/>
      <c r="I25" s="21"/>
    </row>
    <row r="27" spans="1:22" x14ac:dyDescent="0.25">
      <c r="B27" s="21"/>
      <c r="C27" s="21"/>
      <c r="D27" s="23"/>
      <c r="E27" s="21"/>
      <c r="F27" s="23"/>
      <c r="G27" s="21"/>
      <c r="H27" s="23"/>
      <c r="I27" s="21"/>
    </row>
    <row r="30" spans="1:22" x14ac:dyDescent="0.25">
      <c r="N30" s="21"/>
      <c r="O30" s="21"/>
    </row>
    <row r="32" spans="1:22" x14ac:dyDescent="0.25">
      <c r="L32" s="21"/>
      <c r="M32" s="21"/>
    </row>
    <row r="44" spans="11:15" x14ac:dyDescent="0.25">
      <c r="L44" s="20"/>
    </row>
    <row r="46" spans="11:15" x14ac:dyDescent="0.25">
      <c r="K46" s="21"/>
      <c r="L46" s="21"/>
      <c r="M46" s="21"/>
      <c r="N46" s="21"/>
      <c r="O46" s="21"/>
    </row>
    <row r="54" spans="1:9" x14ac:dyDescent="0.25">
      <c r="A54" s="24"/>
      <c r="B54" s="21"/>
      <c r="C54" s="21"/>
      <c r="D54" s="23"/>
      <c r="E54" s="21"/>
      <c r="F54" s="23"/>
      <c r="G54" s="21"/>
      <c r="H54" s="23"/>
      <c r="I54" s="21"/>
    </row>
    <row r="55" spans="1:9" x14ac:dyDescent="0.25">
      <c r="B55" s="21"/>
      <c r="C55" s="21"/>
      <c r="D55" s="23"/>
      <c r="E55" s="21"/>
      <c r="F55" s="23"/>
      <c r="G55" s="21"/>
      <c r="H55" s="23"/>
      <c r="I55" s="21"/>
    </row>
    <row r="56" spans="1:9" x14ac:dyDescent="0.25">
      <c r="B56" s="21"/>
      <c r="C56" s="21"/>
      <c r="D56" s="23"/>
      <c r="E56" s="21"/>
      <c r="F56" s="23"/>
      <c r="G56" s="21"/>
      <c r="H56" s="23"/>
      <c r="I56" s="21"/>
    </row>
    <row r="57" spans="1:9" x14ac:dyDescent="0.25">
      <c r="B57" s="21"/>
      <c r="C57" s="21"/>
      <c r="D57" s="23"/>
      <c r="E57" s="21"/>
      <c r="F57" s="23"/>
      <c r="G57" s="21"/>
      <c r="H57" s="23"/>
      <c r="I57" s="21"/>
    </row>
    <row r="58" spans="1:9" x14ac:dyDescent="0.25">
      <c r="B58" s="21"/>
      <c r="C58" s="21"/>
      <c r="D58" s="23"/>
      <c r="E58" s="21"/>
      <c r="F58" s="23"/>
      <c r="G58" s="21"/>
      <c r="H58" s="23"/>
      <c r="I58" s="21"/>
    </row>
    <row r="59" spans="1:9" x14ac:dyDescent="0.25">
      <c r="B59" s="21"/>
      <c r="C59" s="21"/>
      <c r="D59" s="23"/>
      <c r="E59" s="21"/>
      <c r="F59" s="23"/>
      <c r="G59" s="21"/>
      <c r="H59" s="23"/>
      <c r="I59" s="21"/>
    </row>
    <row r="60" spans="1:9" x14ac:dyDescent="0.25">
      <c r="B60" s="21"/>
      <c r="C60" s="21"/>
      <c r="D60" s="23"/>
      <c r="E60" s="21"/>
      <c r="F60" s="23"/>
      <c r="G60" s="21"/>
      <c r="H60" s="23"/>
      <c r="I60" s="21"/>
    </row>
  </sheetData>
  <mergeCells count="10">
    <mergeCell ref="A20:B20"/>
    <mergeCell ref="A6:A7"/>
    <mergeCell ref="B6:B7"/>
    <mergeCell ref="A1:V1"/>
    <mergeCell ref="A2:V2"/>
    <mergeCell ref="A3:V3"/>
    <mergeCell ref="C6:G6"/>
    <mergeCell ref="H6:L6"/>
    <mergeCell ref="M6:Q6"/>
    <mergeCell ref="R6:V6"/>
  </mergeCells>
  <printOptions horizontalCentered="1"/>
  <pageMargins left="0.7" right="0.7" top="0.75" bottom="0.75" header="0.3" footer="0.3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5" workbookViewId="0">
      <selection activeCell="J13" sqref="J13"/>
    </sheetView>
  </sheetViews>
  <sheetFormatPr defaultRowHeight="15" x14ac:dyDescent="0.25"/>
  <cols>
    <col min="2" max="2" width="16.85546875" customWidth="1"/>
    <col min="3" max="4" width="13.28515625" customWidth="1"/>
    <col min="5" max="5" width="12.140625" customWidth="1"/>
    <col min="6" max="6" width="15.42578125" customWidth="1"/>
    <col min="7" max="7" width="14" customWidth="1"/>
    <col min="8" max="8" width="20.140625" customWidth="1"/>
    <col min="9" max="9" width="22.85546875" customWidth="1"/>
    <col min="10" max="10" width="23.42578125" customWidth="1"/>
  </cols>
  <sheetData>
    <row r="1" spans="1:11" s="12" customFormat="1" ht="15.75" x14ac:dyDescent="0.25">
      <c r="A1" s="271" t="s">
        <v>178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1" s="12" customFormat="1" ht="15.75" x14ac:dyDescent="0.25">
      <c r="A2" s="272" t="s">
        <v>179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1" s="25" customFormat="1" ht="15.75" x14ac:dyDescent="0.25">
      <c r="A3" s="273" t="s">
        <v>162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1" s="12" customFormat="1" x14ac:dyDescent="0.25">
      <c r="A4" s="13"/>
      <c r="B4" s="14"/>
      <c r="C4" s="14"/>
      <c r="D4" s="14"/>
      <c r="E4" s="15"/>
      <c r="F4" s="14"/>
      <c r="G4" s="14"/>
      <c r="H4" s="14"/>
      <c r="I4" s="14"/>
      <c r="J4" s="14"/>
    </row>
    <row r="5" spans="1:11" s="12" customFormat="1" ht="20.25" x14ac:dyDescent="0.25">
      <c r="A5" s="13"/>
      <c r="B5" s="16"/>
      <c r="C5" s="16"/>
      <c r="D5" s="16"/>
      <c r="E5" s="15"/>
      <c r="F5" s="14"/>
      <c r="G5" s="14"/>
      <c r="H5" s="14"/>
      <c r="I5" s="14"/>
      <c r="J5" s="14"/>
    </row>
    <row r="6" spans="1:11" s="12" customFormat="1" ht="15.75" x14ac:dyDescent="0.25">
      <c r="A6" s="270" t="s">
        <v>163</v>
      </c>
      <c r="B6" s="270" t="s">
        <v>164</v>
      </c>
      <c r="C6" s="268" t="s">
        <v>180</v>
      </c>
      <c r="D6" s="274"/>
      <c r="E6" s="274"/>
      <c r="F6" s="274"/>
      <c r="G6" s="269"/>
      <c r="H6" s="268" t="s">
        <v>181</v>
      </c>
      <c r="I6" s="274"/>
      <c r="J6" s="269"/>
      <c r="K6" s="14"/>
    </row>
    <row r="7" spans="1:11" s="17" customFormat="1" ht="47.25" x14ac:dyDescent="0.25">
      <c r="A7" s="270"/>
      <c r="B7" s="270"/>
      <c r="C7" s="68" t="s">
        <v>182</v>
      </c>
      <c r="D7" s="68" t="s">
        <v>174</v>
      </c>
      <c r="E7" s="69" t="s">
        <v>183</v>
      </c>
      <c r="F7" s="68" t="s">
        <v>184</v>
      </c>
      <c r="G7" s="68" t="s">
        <v>180</v>
      </c>
      <c r="H7" s="69" t="s">
        <v>185</v>
      </c>
      <c r="I7" s="69" t="s">
        <v>186</v>
      </c>
      <c r="J7" s="68" t="s">
        <v>187</v>
      </c>
      <c r="K7" s="70"/>
    </row>
    <row r="8" spans="1:11" s="26" customFormat="1" ht="15.75" x14ac:dyDescent="0.25">
      <c r="A8" s="71">
        <v>1</v>
      </c>
      <c r="B8" s="72" t="s">
        <v>7</v>
      </c>
      <c r="C8" s="31">
        <v>230</v>
      </c>
      <c r="D8" s="40">
        <v>106148</v>
      </c>
      <c r="E8" s="41">
        <v>108.34</v>
      </c>
      <c r="F8" s="41">
        <v>99.86</v>
      </c>
      <c r="G8" s="42">
        <v>2</v>
      </c>
      <c r="H8" s="41">
        <v>99.04</v>
      </c>
      <c r="I8" s="41">
        <v>98.03</v>
      </c>
      <c r="J8" s="42">
        <v>2</v>
      </c>
      <c r="K8" s="73" t="s">
        <v>188</v>
      </c>
    </row>
    <row r="9" spans="1:11" s="26" customFormat="1" ht="15.75" x14ac:dyDescent="0.25">
      <c r="A9" s="71">
        <v>2</v>
      </c>
      <c r="B9" s="74" t="s">
        <v>8</v>
      </c>
      <c r="C9" s="31">
        <v>151</v>
      </c>
      <c r="D9" s="43">
        <v>146744</v>
      </c>
      <c r="E9" s="32">
        <v>51.45</v>
      </c>
      <c r="F9" s="32">
        <v>98.83</v>
      </c>
      <c r="G9" s="44">
        <v>2</v>
      </c>
      <c r="H9" s="32">
        <v>80.55</v>
      </c>
      <c r="I9" s="32">
        <v>77.3</v>
      </c>
      <c r="J9" s="44">
        <v>3</v>
      </c>
      <c r="K9" s="73"/>
    </row>
    <row r="10" spans="1:11" s="12" customFormat="1" ht="15.75" x14ac:dyDescent="0.25">
      <c r="A10" s="71">
        <v>3</v>
      </c>
      <c r="B10" s="72" t="s">
        <v>9</v>
      </c>
      <c r="C10" s="31">
        <v>237</v>
      </c>
      <c r="D10" s="43">
        <v>180542</v>
      </c>
      <c r="E10" s="32">
        <v>65.64</v>
      </c>
      <c r="F10" s="32">
        <v>99.25</v>
      </c>
      <c r="G10" s="44">
        <v>2</v>
      </c>
      <c r="H10" s="32">
        <v>86.34</v>
      </c>
      <c r="I10" s="32">
        <v>72.53</v>
      </c>
      <c r="J10" s="44">
        <v>3</v>
      </c>
      <c r="K10" s="14"/>
    </row>
    <row r="11" spans="1:11" s="12" customFormat="1" ht="15.75" x14ac:dyDescent="0.25">
      <c r="A11" s="71">
        <v>4</v>
      </c>
      <c r="B11" s="72" t="s">
        <v>10</v>
      </c>
      <c r="C11" s="31">
        <v>493</v>
      </c>
      <c r="D11" s="43">
        <v>164163</v>
      </c>
      <c r="E11" s="32">
        <v>150.16</v>
      </c>
      <c r="F11" s="32">
        <v>99.29</v>
      </c>
      <c r="G11" s="44">
        <v>3</v>
      </c>
      <c r="H11" s="32">
        <v>86.56</v>
      </c>
      <c r="I11" s="32">
        <v>80.709999999999994</v>
      </c>
      <c r="J11" s="44">
        <v>3</v>
      </c>
      <c r="K11" s="14"/>
    </row>
    <row r="12" spans="1:11" s="12" customFormat="1" ht="15.75" x14ac:dyDescent="0.25">
      <c r="A12" s="71">
        <v>5</v>
      </c>
      <c r="B12" s="74" t="s">
        <v>11</v>
      </c>
      <c r="C12" s="31">
        <v>262</v>
      </c>
      <c r="D12" s="43">
        <v>164758</v>
      </c>
      <c r="E12" s="32">
        <v>79.510000000000005</v>
      </c>
      <c r="F12" s="32">
        <v>99.46</v>
      </c>
      <c r="G12" s="44">
        <v>2</v>
      </c>
      <c r="H12" s="32">
        <v>84.49</v>
      </c>
      <c r="I12" s="32">
        <v>84.62</v>
      </c>
      <c r="J12" s="44">
        <v>2</v>
      </c>
      <c r="K12" s="14"/>
    </row>
    <row r="13" spans="1:11" s="12" customFormat="1" ht="15.75" x14ac:dyDescent="0.25">
      <c r="A13" s="71">
        <v>6</v>
      </c>
      <c r="B13" s="74" t="s">
        <v>12</v>
      </c>
      <c r="C13" s="31">
        <v>221</v>
      </c>
      <c r="D13" s="45">
        <v>197521</v>
      </c>
      <c r="E13" s="32">
        <v>55.94</v>
      </c>
      <c r="F13" s="32">
        <v>99.39</v>
      </c>
      <c r="G13" s="44">
        <v>2</v>
      </c>
      <c r="H13" s="32">
        <v>77.849999999999994</v>
      </c>
      <c r="I13" s="32">
        <v>81.2</v>
      </c>
      <c r="J13" s="44">
        <v>3</v>
      </c>
      <c r="K13" s="14"/>
    </row>
    <row r="14" spans="1:11" s="12" customFormat="1" ht="15.75" x14ac:dyDescent="0.25">
      <c r="A14" s="71">
        <v>7</v>
      </c>
      <c r="B14" s="74" t="s">
        <v>13</v>
      </c>
      <c r="C14" s="31">
        <v>394</v>
      </c>
      <c r="D14" s="45">
        <v>131729</v>
      </c>
      <c r="E14" s="32">
        <v>149.55000000000001</v>
      </c>
      <c r="F14" s="32">
        <v>99.56</v>
      </c>
      <c r="G14" s="44">
        <v>2</v>
      </c>
      <c r="H14" s="32">
        <v>86.25</v>
      </c>
      <c r="I14" s="32">
        <v>78.040000000000006</v>
      </c>
      <c r="J14" s="44">
        <v>3</v>
      </c>
      <c r="K14" s="14"/>
    </row>
    <row r="15" spans="1:11" s="12" customFormat="1" ht="15.75" x14ac:dyDescent="0.25">
      <c r="A15" s="71">
        <v>8</v>
      </c>
      <c r="B15" s="74" t="s">
        <v>14</v>
      </c>
      <c r="C15" s="31">
        <v>76</v>
      </c>
      <c r="D15" s="45">
        <v>134840</v>
      </c>
      <c r="E15" s="32">
        <v>28.18</v>
      </c>
      <c r="F15" s="32">
        <v>98.68</v>
      </c>
      <c r="G15" s="44">
        <v>1</v>
      </c>
      <c r="H15" s="32">
        <v>74.7</v>
      </c>
      <c r="I15" s="32">
        <v>75.569999999999993</v>
      </c>
      <c r="J15" s="44">
        <v>2</v>
      </c>
      <c r="K15" s="14"/>
    </row>
    <row r="16" spans="1:11" s="12" customFormat="1" ht="15.75" x14ac:dyDescent="0.25">
      <c r="A16" s="71">
        <v>9</v>
      </c>
      <c r="B16" s="74" t="s">
        <v>15</v>
      </c>
      <c r="C16" s="31">
        <v>201</v>
      </c>
      <c r="D16" s="45">
        <v>99948</v>
      </c>
      <c r="E16" s="32">
        <v>100.55</v>
      </c>
      <c r="F16" s="32">
        <v>99.89</v>
      </c>
      <c r="G16" s="44">
        <v>2</v>
      </c>
      <c r="H16" s="32">
        <v>90.71</v>
      </c>
      <c r="I16" s="32">
        <v>85.69</v>
      </c>
      <c r="J16" s="44">
        <v>2</v>
      </c>
      <c r="K16" s="14"/>
    </row>
    <row r="17" spans="1:11" s="12" customFormat="1" ht="15.75" x14ac:dyDescent="0.25">
      <c r="A17" s="71">
        <v>10</v>
      </c>
      <c r="B17" s="74" t="s">
        <v>16</v>
      </c>
      <c r="C17" s="31">
        <v>88</v>
      </c>
      <c r="D17" s="45">
        <v>76426</v>
      </c>
      <c r="E17" s="32">
        <v>57.57</v>
      </c>
      <c r="F17" s="32">
        <v>99.8</v>
      </c>
      <c r="G17" s="44">
        <v>2</v>
      </c>
      <c r="H17" s="32">
        <v>93.71</v>
      </c>
      <c r="I17" s="32">
        <v>90.39</v>
      </c>
      <c r="J17" s="44">
        <v>2</v>
      </c>
      <c r="K17" s="14"/>
    </row>
    <row r="18" spans="1:11" s="12" customFormat="1" ht="15.75" x14ac:dyDescent="0.25">
      <c r="A18" s="71">
        <v>11</v>
      </c>
      <c r="B18" s="74" t="s">
        <v>17</v>
      </c>
      <c r="C18" s="31">
        <v>5</v>
      </c>
      <c r="D18" s="45">
        <v>120514</v>
      </c>
      <c r="E18" s="32">
        <v>2.0699999999999998</v>
      </c>
      <c r="F18" s="32">
        <v>99.05</v>
      </c>
      <c r="G18" s="44">
        <v>1</v>
      </c>
      <c r="H18" s="32">
        <v>70.09</v>
      </c>
      <c r="I18" s="32">
        <v>69.430000000000007</v>
      </c>
      <c r="J18" s="44">
        <v>2</v>
      </c>
      <c r="K18" s="14"/>
    </row>
    <row r="19" spans="1:11" s="12" customFormat="1" ht="15.75" x14ac:dyDescent="0.25">
      <c r="A19" s="71">
        <v>12</v>
      </c>
      <c r="B19" s="74" t="s">
        <v>18</v>
      </c>
      <c r="C19" s="31">
        <v>148</v>
      </c>
      <c r="D19" s="45">
        <v>75421</v>
      </c>
      <c r="E19" s="32">
        <v>98.12</v>
      </c>
      <c r="F19" s="32">
        <v>99.25</v>
      </c>
      <c r="G19" s="44">
        <v>2</v>
      </c>
      <c r="H19" s="32">
        <v>100</v>
      </c>
      <c r="I19" s="32">
        <v>97.53</v>
      </c>
      <c r="J19" s="44">
        <v>2</v>
      </c>
      <c r="K19" s="14"/>
    </row>
    <row r="20" spans="1:11" s="12" customFormat="1" ht="15.75" x14ac:dyDescent="0.25">
      <c r="A20" s="268" t="s">
        <v>189</v>
      </c>
      <c r="B20" s="269"/>
      <c r="C20" s="46">
        <v>2506</v>
      </c>
      <c r="D20" s="47">
        <v>1598754</v>
      </c>
      <c r="E20" s="44">
        <v>78.37</v>
      </c>
      <c r="F20" s="44">
        <v>99.33</v>
      </c>
      <c r="G20" s="44">
        <v>2</v>
      </c>
      <c r="H20" s="44">
        <v>84.31</v>
      </c>
      <c r="I20" s="44">
        <v>81.03</v>
      </c>
      <c r="J20" s="44">
        <v>2</v>
      </c>
      <c r="K20" s="14"/>
    </row>
    <row r="21" spans="1:11" x14ac:dyDescent="0.25">
      <c r="A21" s="75" t="s">
        <v>190</v>
      </c>
      <c r="B21" s="9"/>
      <c r="C21" s="9"/>
      <c r="D21" s="9"/>
      <c r="E21" s="9"/>
      <c r="F21" s="9"/>
      <c r="G21" s="9"/>
      <c r="H21" s="9"/>
      <c r="I21" s="9"/>
      <c r="J21" s="5"/>
      <c r="K21" s="5"/>
    </row>
    <row r="22" spans="1:11" x14ac:dyDescent="0.25">
      <c r="A22" s="9" t="s">
        <v>191</v>
      </c>
      <c r="B22" s="9"/>
      <c r="C22" s="9"/>
      <c r="D22" s="9"/>
      <c r="E22" s="9"/>
      <c r="F22" s="9"/>
      <c r="G22" s="9"/>
      <c r="H22" s="9"/>
      <c r="I22" s="9"/>
      <c r="J22" s="5"/>
      <c r="K22" s="5"/>
    </row>
    <row r="23" spans="1:11" x14ac:dyDescent="0.25">
      <c r="A23" s="9" t="s">
        <v>192</v>
      </c>
      <c r="B23" s="9"/>
      <c r="C23" s="9"/>
      <c r="D23" s="9"/>
      <c r="E23" s="9"/>
      <c r="F23" s="9"/>
      <c r="G23" s="9"/>
      <c r="H23" s="9"/>
      <c r="I23" s="9"/>
      <c r="J23" s="5"/>
      <c r="K23" s="5"/>
    </row>
    <row r="24" spans="1:11" x14ac:dyDescent="0.25">
      <c r="A24" s="9" t="s">
        <v>193</v>
      </c>
      <c r="B24" s="9"/>
      <c r="C24" s="9"/>
      <c r="D24" s="9"/>
      <c r="E24" s="9"/>
      <c r="F24" s="9"/>
      <c r="G24" s="9"/>
      <c r="H24" s="9"/>
      <c r="I24" s="9"/>
      <c r="J24" s="5"/>
      <c r="K24" s="5"/>
    </row>
  </sheetData>
  <mergeCells count="8">
    <mergeCell ref="A20:B20"/>
    <mergeCell ref="A1:J1"/>
    <mergeCell ref="A2:J2"/>
    <mergeCell ref="A3:J3"/>
    <mergeCell ref="A6:A7"/>
    <mergeCell ref="B6:B7"/>
    <mergeCell ref="C6:G6"/>
    <mergeCell ref="H6:J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zoomScale="80" zoomScaleNormal="80" workbookViewId="0">
      <selection activeCell="E17" sqref="E17"/>
    </sheetView>
  </sheetViews>
  <sheetFormatPr defaultColWidth="9.28515625" defaultRowHeight="15" x14ac:dyDescent="0.25"/>
  <cols>
    <col min="1" max="1" width="6" style="5" customWidth="1"/>
    <col min="2" max="2" width="18.28515625" style="5" customWidth="1"/>
    <col min="3" max="6" width="11.7109375" style="5" bestFit="1" customWidth="1"/>
    <col min="7" max="16" width="11.7109375" style="5" customWidth="1"/>
    <col min="17" max="17" width="8.42578125" style="5" customWidth="1"/>
    <col min="18" max="18" width="9.42578125" style="5" bestFit="1" customWidth="1"/>
    <col min="19" max="16384" width="9.28515625" style="5"/>
  </cols>
  <sheetData>
    <row r="1" spans="1:18" ht="15.75" x14ac:dyDescent="0.25">
      <c r="A1" s="271" t="s">
        <v>194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</row>
    <row r="2" spans="1:18" ht="15.75" x14ac:dyDescent="0.25">
      <c r="A2" s="272" t="s">
        <v>195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36.75" customHeight="1" x14ac:dyDescent="0.25">
      <c r="A3" s="275" t="s">
        <v>148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</row>
    <row r="4" spans="1:18" ht="15.75" x14ac:dyDescent="0.25">
      <c r="A4" s="6"/>
      <c r="B4" s="6"/>
      <c r="C4" s="6"/>
      <c r="D4" s="6"/>
      <c r="E4" s="6" t="s">
        <v>149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/>
      <c r="B5" s="7"/>
      <c r="C5" s="8"/>
      <c r="D5" s="8"/>
    </row>
    <row r="6" spans="1:18" ht="47.25" x14ac:dyDescent="0.25">
      <c r="A6" s="60" t="s">
        <v>59</v>
      </c>
      <c r="B6" s="61" t="s">
        <v>196</v>
      </c>
      <c r="C6" s="62">
        <v>44523</v>
      </c>
      <c r="D6" s="62">
        <v>44524</v>
      </c>
      <c r="E6" s="62">
        <v>44525</v>
      </c>
      <c r="F6" s="62">
        <v>44526</v>
      </c>
      <c r="G6" s="62">
        <v>44527</v>
      </c>
      <c r="H6" s="62">
        <v>44528</v>
      </c>
      <c r="I6" s="62">
        <v>44529</v>
      </c>
      <c r="J6" s="63">
        <v>44530</v>
      </c>
      <c r="K6" s="63">
        <v>44531</v>
      </c>
      <c r="L6" s="63">
        <v>44532</v>
      </c>
      <c r="M6" s="63">
        <v>44533</v>
      </c>
      <c r="N6" s="63">
        <v>44534</v>
      </c>
      <c r="O6" s="63">
        <v>44535</v>
      </c>
      <c r="P6" s="63">
        <v>44536</v>
      </c>
      <c r="Q6" s="61" t="s">
        <v>6</v>
      </c>
      <c r="R6" s="61" t="s">
        <v>197</v>
      </c>
    </row>
    <row r="7" spans="1:18" ht="24.95" customHeight="1" x14ac:dyDescent="0.25">
      <c r="A7" s="30">
        <v>1</v>
      </c>
      <c r="B7" s="64" t="s">
        <v>7</v>
      </c>
      <c r="C7" s="65">
        <v>14</v>
      </c>
      <c r="D7" s="65">
        <v>4</v>
      </c>
      <c r="E7" s="65">
        <v>28</v>
      </c>
      <c r="F7" s="65">
        <v>10</v>
      </c>
      <c r="G7" s="65">
        <v>14</v>
      </c>
      <c r="H7" s="65">
        <v>11</v>
      </c>
      <c r="I7" s="65">
        <v>2</v>
      </c>
      <c r="J7" s="65">
        <v>22</v>
      </c>
      <c r="K7" s="65">
        <v>50</v>
      </c>
      <c r="L7" s="65">
        <v>8</v>
      </c>
      <c r="M7" s="65">
        <v>18</v>
      </c>
      <c r="N7" s="65">
        <v>1</v>
      </c>
      <c r="O7" s="65">
        <v>38</v>
      </c>
      <c r="P7" s="65">
        <v>1</v>
      </c>
      <c r="Q7" s="66">
        <f>SUM(C7:P7)</f>
        <v>221</v>
      </c>
      <c r="R7" s="31">
        <v>0</v>
      </c>
    </row>
    <row r="8" spans="1:18" ht="24.95" customHeight="1" x14ac:dyDescent="0.25">
      <c r="A8" s="30">
        <v>2</v>
      </c>
      <c r="B8" s="64" t="s">
        <v>8</v>
      </c>
      <c r="C8" s="65">
        <v>10</v>
      </c>
      <c r="D8" s="65">
        <v>14</v>
      </c>
      <c r="E8" s="65">
        <v>7</v>
      </c>
      <c r="F8" s="65">
        <v>10</v>
      </c>
      <c r="G8" s="65">
        <v>12</v>
      </c>
      <c r="H8" s="65">
        <v>1</v>
      </c>
      <c r="I8" s="65">
        <v>21</v>
      </c>
      <c r="J8" s="65">
        <v>14</v>
      </c>
      <c r="K8" s="65">
        <v>10</v>
      </c>
      <c r="L8" s="65">
        <v>3</v>
      </c>
      <c r="M8" s="65"/>
      <c r="N8" s="65">
        <v>27</v>
      </c>
      <c r="O8" s="65">
        <v>22</v>
      </c>
      <c r="P8" s="65">
        <v>5</v>
      </c>
      <c r="Q8" s="66">
        <f t="shared" ref="Q8:Q18" si="0">SUM(C8:P8)</f>
        <v>156</v>
      </c>
      <c r="R8" s="31"/>
    </row>
    <row r="9" spans="1:18" ht="24.95" customHeight="1" x14ac:dyDescent="0.25">
      <c r="A9" s="30">
        <v>3</v>
      </c>
      <c r="B9" s="64" t="s">
        <v>9</v>
      </c>
      <c r="C9" s="65">
        <v>67</v>
      </c>
      <c r="D9" s="65">
        <v>17</v>
      </c>
      <c r="E9" s="65">
        <v>10</v>
      </c>
      <c r="F9" s="65">
        <v>18</v>
      </c>
      <c r="G9" s="65">
        <v>3</v>
      </c>
      <c r="H9" s="65">
        <v>33</v>
      </c>
      <c r="I9" s="65">
        <v>6</v>
      </c>
      <c r="J9" s="65">
        <v>3</v>
      </c>
      <c r="K9" s="65">
        <v>30</v>
      </c>
      <c r="L9" s="65">
        <v>2</v>
      </c>
      <c r="M9" s="65">
        <v>13</v>
      </c>
      <c r="N9" s="65">
        <v>5</v>
      </c>
      <c r="O9" s="65">
        <v>6</v>
      </c>
      <c r="P9" s="65">
        <v>12</v>
      </c>
      <c r="Q9" s="66">
        <f t="shared" si="0"/>
        <v>225</v>
      </c>
      <c r="R9" s="31"/>
    </row>
    <row r="10" spans="1:18" ht="24.95" customHeight="1" x14ac:dyDescent="0.25">
      <c r="A10" s="30">
        <v>4</v>
      </c>
      <c r="B10" s="64" t="s">
        <v>10</v>
      </c>
      <c r="C10" s="65">
        <v>5</v>
      </c>
      <c r="D10" s="65">
        <v>56</v>
      </c>
      <c r="E10" s="65">
        <v>54</v>
      </c>
      <c r="F10" s="65">
        <v>95</v>
      </c>
      <c r="G10" s="65">
        <v>37</v>
      </c>
      <c r="H10" s="65">
        <v>18</v>
      </c>
      <c r="I10" s="65">
        <v>25</v>
      </c>
      <c r="J10" s="65">
        <v>45</v>
      </c>
      <c r="K10" s="65">
        <v>11</v>
      </c>
      <c r="L10" s="65">
        <v>44</v>
      </c>
      <c r="M10" s="65">
        <v>43</v>
      </c>
      <c r="N10" s="65">
        <v>37</v>
      </c>
      <c r="O10" s="65">
        <v>3</v>
      </c>
      <c r="P10" s="65">
        <v>31</v>
      </c>
      <c r="Q10" s="66">
        <f t="shared" si="0"/>
        <v>504</v>
      </c>
      <c r="R10" s="31"/>
    </row>
    <row r="11" spans="1:18" ht="24.95" customHeight="1" x14ac:dyDescent="0.25">
      <c r="A11" s="30">
        <v>5</v>
      </c>
      <c r="B11" s="64" t="s">
        <v>11</v>
      </c>
      <c r="C11" s="65">
        <v>30</v>
      </c>
      <c r="D11" s="65">
        <v>22</v>
      </c>
      <c r="E11" s="65">
        <v>21</v>
      </c>
      <c r="F11" s="65">
        <v>18</v>
      </c>
      <c r="G11" s="65">
        <v>28</v>
      </c>
      <c r="H11" s="65">
        <v>8</v>
      </c>
      <c r="I11" s="65">
        <v>27</v>
      </c>
      <c r="J11" s="65">
        <v>26</v>
      </c>
      <c r="K11" s="65">
        <v>12</v>
      </c>
      <c r="L11" s="65">
        <v>8</v>
      </c>
      <c r="M11" s="65">
        <v>10</v>
      </c>
      <c r="N11" s="65">
        <v>12</v>
      </c>
      <c r="O11" s="65">
        <v>22</v>
      </c>
      <c r="P11" s="65">
        <v>8</v>
      </c>
      <c r="Q11" s="66">
        <f t="shared" si="0"/>
        <v>252</v>
      </c>
      <c r="R11" s="31"/>
    </row>
    <row r="12" spans="1:18" ht="24.95" customHeight="1" x14ac:dyDescent="0.25">
      <c r="A12" s="30">
        <v>6</v>
      </c>
      <c r="B12" s="64" t="s">
        <v>115</v>
      </c>
      <c r="C12" s="65">
        <v>15</v>
      </c>
      <c r="D12" s="65">
        <v>3</v>
      </c>
      <c r="E12" s="65">
        <v>11</v>
      </c>
      <c r="F12" s="65">
        <v>8</v>
      </c>
      <c r="G12" s="65">
        <v>14</v>
      </c>
      <c r="H12" s="65">
        <v>6</v>
      </c>
      <c r="I12" s="65">
        <v>7</v>
      </c>
      <c r="J12" s="65">
        <v>9</v>
      </c>
      <c r="K12" s="65">
        <v>30</v>
      </c>
      <c r="L12" s="65">
        <v>31</v>
      </c>
      <c r="M12" s="65">
        <v>5</v>
      </c>
      <c r="N12" s="65">
        <v>31</v>
      </c>
      <c r="O12" s="65">
        <v>31</v>
      </c>
      <c r="P12" s="65">
        <v>20</v>
      </c>
      <c r="Q12" s="66">
        <f t="shared" si="0"/>
        <v>221</v>
      </c>
      <c r="R12" s="31"/>
    </row>
    <row r="13" spans="1:18" ht="24.95" customHeight="1" x14ac:dyDescent="0.25">
      <c r="A13" s="30">
        <v>7</v>
      </c>
      <c r="B13" s="64" t="s">
        <v>13</v>
      </c>
      <c r="C13" s="65">
        <v>56</v>
      </c>
      <c r="D13" s="65">
        <v>12</v>
      </c>
      <c r="E13" s="65"/>
      <c r="F13" s="65">
        <v>35</v>
      </c>
      <c r="G13" s="65">
        <v>4</v>
      </c>
      <c r="H13" s="65">
        <v>27</v>
      </c>
      <c r="I13" s="65">
        <v>33</v>
      </c>
      <c r="J13" s="65">
        <v>68</v>
      </c>
      <c r="K13" s="65">
        <v>1</v>
      </c>
      <c r="L13" s="65">
        <v>5</v>
      </c>
      <c r="M13" s="65">
        <v>67</v>
      </c>
      <c r="N13" s="65">
        <v>62</v>
      </c>
      <c r="O13" s="65">
        <v>14</v>
      </c>
      <c r="P13" s="65">
        <v>41</v>
      </c>
      <c r="Q13" s="66">
        <f t="shared" si="0"/>
        <v>425</v>
      </c>
      <c r="R13" s="31"/>
    </row>
    <row r="14" spans="1:18" ht="24.95" customHeight="1" x14ac:dyDescent="0.25">
      <c r="A14" s="30">
        <v>8</v>
      </c>
      <c r="B14" s="64" t="s">
        <v>14</v>
      </c>
      <c r="C14" s="65"/>
      <c r="D14" s="65">
        <v>13</v>
      </c>
      <c r="E14" s="65">
        <v>3</v>
      </c>
      <c r="F14" s="65">
        <v>4</v>
      </c>
      <c r="G14" s="65">
        <v>4</v>
      </c>
      <c r="H14" s="65">
        <v>1</v>
      </c>
      <c r="I14" s="65">
        <v>10</v>
      </c>
      <c r="J14" s="65">
        <v>5</v>
      </c>
      <c r="K14" s="65">
        <v>2</v>
      </c>
      <c r="L14" s="65">
        <v>4</v>
      </c>
      <c r="M14" s="65">
        <v>7</v>
      </c>
      <c r="N14" s="65">
        <v>7</v>
      </c>
      <c r="O14" s="65">
        <v>16</v>
      </c>
      <c r="P14" s="65"/>
      <c r="Q14" s="66">
        <f t="shared" si="0"/>
        <v>76</v>
      </c>
      <c r="R14" s="31">
        <v>1</v>
      </c>
    </row>
    <row r="15" spans="1:18" ht="24.95" customHeight="1" x14ac:dyDescent="0.25">
      <c r="A15" s="30">
        <v>9</v>
      </c>
      <c r="B15" s="64" t="s">
        <v>15</v>
      </c>
      <c r="C15" s="65">
        <v>6</v>
      </c>
      <c r="D15" s="65">
        <v>10</v>
      </c>
      <c r="E15" s="65">
        <v>20</v>
      </c>
      <c r="F15" s="65">
        <v>27</v>
      </c>
      <c r="G15" s="65"/>
      <c r="H15" s="65">
        <v>32</v>
      </c>
      <c r="I15" s="65">
        <v>34</v>
      </c>
      <c r="J15" s="65">
        <v>44</v>
      </c>
      <c r="K15" s="65">
        <v>7</v>
      </c>
      <c r="L15" s="65">
        <v>2</v>
      </c>
      <c r="M15" s="65"/>
      <c r="N15" s="65">
        <v>5</v>
      </c>
      <c r="O15" s="65">
        <v>7</v>
      </c>
      <c r="P15" s="65">
        <v>86</v>
      </c>
      <c r="Q15" s="66">
        <f t="shared" si="0"/>
        <v>280</v>
      </c>
      <c r="R15" s="31"/>
    </row>
    <row r="16" spans="1:18" ht="24.95" customHeight="1" x14ac:dyDescent="0.25">
      <c r="A16" s="30">
        <v>10</v>
      </c>
      <c r="B16" s="64" t="s">
        <v>16</v>
      </c>
      <c r="C16" s="65">
        <v>11</v>
      </c>
      <c r="D16" s="65">
        <v>6</v>
      </c>
      <c r="E16" s="65"/>
      <c r="F16" s="65"/>
      <c r="G16" s="65">
        <v>5</v>
      </c>
      <c r="H16" s="65"/>
      <c r="I16" s="65">
        <v>8</v>
      </c>
      <c r="J16" s="65">
        <v>13</v>
      </c>
      <c r="K16" s="65">
        <v>3</v>
      </c>
      <c r="L16" s="65">
        <v>7</v>
      </c>
      <c r="M16" s="65">
        <v>4</v>
      </c>
      <c r="N16" s="65">
        <v>5</v>
      </c>
      <c r="O16" s="65">
        <v>2</v>
      </c>
      <c r="P16" s="65">
        <v>1</v>
      </c>
      <c r="Q16" s="66">
        <f t="shared" si="0"/>
        <v>65</v>
      </c>
      <c r="R16" s="67"/>
    </row>
    <row r="17" spans="1:18" ht="24.95" customHeight="1" x14ac:dyDescent="0.25">
      <c r="A17" s="30">
        <v>11</v>
      </c>
      <c r="B17" s="64" t="s">
        <v>112</v>
      </c>
      <c r="C17" s="65"/>
      <c r="D17" s="65"/>
      <c r="E17" s="65"/>
      <c r="F17" s="65"/>
      <c r="G17" s="65"/>
      <c r="H17" s="65"/>
      <c r="I17" s="65"/>
      <c r="J17" s="65"/>
      <c r="K17" s="65"/>
      <c r="L17" s="65">
        <v>1</v>
      </c>
      <c r="M17" s="65">
        <v>2</v>
      </c>
      <c r="N17" s="65"/>
      <c r="O17" s="65">
        <v>2</v>
      </c>
      <c r="P17" s="65"/>
      <c r="Q17" s="66">
        <f t="shared" si="0"/>
        <v>5</v>
      </c>
      <c r="R17" s="67">
        <v>1</v>
      </c>
    </row>
    <row r="18" spans="1:18" ht="24.95" customHeight="1" x14ac:dyDescent="0.25">
      <c r="A18" s="30">
        <v>12</v>
      </c>
      <c r="B18" s="64" t="s">
        <v>18</v>
      </c>
      <c r="C18" s="65">
        <v>6</v>
      </c>
      <c r="D18" s="65">
        <v>22</v>
      </c>
      <c r="E18" s="65"/>
      <c r="F18" s="65"/>
      <c r="G18" s="65">
        <v>17</v>
      </c>
      <c r="H18" s="65"/>
      <c r="I18" s="65">
        <v>5</v>
      </c>
      <c r="J18" s="65">
        <v>23</v>
      </c>
      <c r="K18" s="65">
        <v>3</v>
      </c>
      <c r="L18" s="65">
        <v>3</v>
      </c>
      <c r="M18" s="65">
        <v>22</v>
      </c>
      <c r="N18" s="65">
        <v>5</v>
      </c>
      <c r="O18" s="65">
        <v>42</v>
      </c>
      <c r="P18" s="65">
        <v>7</v>
      </c>
      <c r="Q18" s="66">
        <f t="shared" si="0"/>
        <v>155</v>
      </c>
      <c r="R18" s="67"/>
    </row>
    <row r="19" spans="1:18" ht="24.95" customHeight="1" x14ac:dyDescent="0.25">
      <c r="A19" s="276" t="s">
        <v>198</v>
      </c>
      <c r="B19" s="277"/>
      <c r="C19" s="66">
        <f t="shared" ref="C19:P19" si="1">SUM(C7:C18)</f>
        <v>220</v>
      </c>
      <c r="D19" s="66">
        <f t="shared" si="1"/>
        <v>179</v>
      </c>
      <c r="E19" s="66">
        <f t="shared" si="1"/>
        <v>154</v>
      </c>
      <c r="F19" s="66">
        <f t="shared" si="1"/>
        <v>225</v>
      </c>
      <c r="G19" s="66">
        <f t="shared" si="1"/>
        <v>138</v>
      </c>
      <c r="H19" s="66">
        <f t="shared" si="1"/>
        <v>137</v>
      </c>
      <c r="I19" s="66">
        <f t="shared" si="1"/>
        <v>178</v>
      </c>
      <c r="J19" s="66">
        <f t="shared" si="1"/>
        <v>272</v>
      </c>
      <c r="K19" s="66">
        <f t="shared" si="1"/>
        <v>159</v>
      </c>
      <c r="L19" s="66">
        <f t="shared" si="1"/>
        <v>118</v>
      </c>
      <c r="M19" s="66">
        <f t="shared" si="1"/>
        <v>191</v>
      </c>
      <c r="N19" s="66">
        <f t="shared" si="1"/>
        <v>197</v>
      </c>
      <c r="O19" s="66">
        <f t="shared" si="1"/>
        <v>205</v>
      </c>
      <c r="P19" s="66">
        <f t="shared" si="1"/>
        <v>212</v>
      </c>
      <c r="Q19" s="66">
        <f>SUM(C19:P19)</f>
        <v>2585</v>
      </c>
      <c r="R19" s="31" t="s">
        <v>156</v>
      </c>
    </row>
    <row r="20" spans="1:18" x14ac:dyDescent="0.25">
      <c r="A20" s="9"/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5">
      <c r="A21" s="10"/>
      <c r="B21" s="9"/>
      <c r="C21" s="8"/>
      <c r="D21" s="8"/>
      <c r="E21" s="8"/>
    </row>
    <row r="22" spans="1:18" x14ac:dyDescent="0.25">
      <c r="A22" s="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</row>
    <row r="23" spans="1:18" ht="15.75" x14ac:dyDescent="0.25">
      <c r="A23" s="8"/>
      <c r="B23" s="11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Phu luc 1</vt:lpstr>
      <vt:lpstr>Phu luc 2</vt:lpstr>
      <vt:lpstr>Phu luc 3</vt:lpstr>
      <vt:lpstr>Phu luc 4</vt:lpstr>
      <vt:lpstr>Phu luc 5</vt:lpstr>
      <vt:lpstr>Phu luc 6</vt:lpstr>
      <vt:lpstr>Phu luc 7</vt:lpstr>
      <vt:lpstr>Phu luc 8</vt:lpstr>
      <vt:lpstr>'Phu luc 8'!Print_Area</vt:lpstr>
      <vt:lpstr>'Phu luc 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Hiếu Nghĩa</dc:creator>
  <cp:lastModifiedBy>Khuong</cp:lastModifiedBy>
  <cp:revision/>
  <dcterms:created xsi:type="dcterms:W3CDTF">2015-06-05T18:17:20Z</dcterms:created>
  <dcterms:modified xsi:type="dcterms:W3CDTF">2021-12-06T08:29:44Z</dcterms:modified>
</cp:coreProperties>
</file>