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1" l="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P26" i="25"/>
  <c r="P25" i="25"/>
  <c r="P24" i="25"/>
  <c r="P23" i="25"/>
  <c r="P22" i="25" l="1"/>
  <c r="E29" i="1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I13" i="31"/>
  <c r="J13" i="31"/>
  <c r="K13" i="31"/>
  <c r="L13" i="31"/>
  <c r="M13" i="31"/>
  <c r="N13" i="31"/>
  <c r="C13" i="31"/>
  <c r="C15" i="12" l="1"/>
  <c r="C7" i="11" l="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 l="1"/>
  <c r="P37" i="25"/>
  <c r="E40" i="11"/>
  <c r="Q19" i="26"/>
  <c r="E27" i="11"/>
  <c r="P27" i="25"/>
  <c r="P32" i="25"/>
</calcChain>
</file>

<file path=xl/comments1.xml><?xml version="1.0" encoding="utf-8"?>
<comments xmlns="http://schemas.openxmlformats.org/spreadsheetml/2006/main">
  <authors>
    <author>Thành Sĩ</author>
  </authors>
  <commentList>
    <comment ref="F39" author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<sst xmlns="http://schemas.openxmlformats.org/spreadsheetml/2006/main" count="246" uniqueCount="162">
  <si>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</si>
  <si>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</si>
  <si>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</si>
  <si>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</si>
  <si>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</si>
  <si>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</si>
  <si>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</si>
  <si>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</si>
  <si>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</si>
  <si>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</si>
  <si>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</si>
  <si>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</si>
  <si>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</si>
  <si>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</si>
  <si>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</si>
  <si>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</si>
  <si>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</si>
  <si>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</si>
  <si>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</si>
  <si>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</si>
  <si>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</si>
  <si>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</si>
  <si>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</si>
  <si>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</si>
  <si>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</si>
  <si>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</si>
  <si>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</si>
  <si>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</si>
  <si>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</si>
  <si>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</si>
  <si>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</si>
  <si>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</si>
  <si>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</si>
  <si>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</si>
  <si>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</si>
  <si>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</si>
  <si>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</si>
  <si>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</si>
  <si>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</si>
  <si>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</si>
  <si>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</si>
  <si>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</si>
  <si>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</si>
  <si>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</si>
  <si>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</si>
  <si>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</si>
  <si>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VI</t>
  </si>
  <si>
    <t>Phân loại cấp độ dịch cấp xã</t>
  </si>
  <si>
    <t>V</t>
  </si>
  <si>
    <t>Phân loại cấp độ dịch khóm/ấp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</si>
  <si>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</si>
  <si>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</si>
  <si>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</si>
  <si>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</si>
  <si>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</si>
  <si>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</si>
  <si>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</si>
  <si>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</si>
  <si>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</si>
  <si>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</si>
  <si>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F0 (cơ sở điều trị, CLTT, CLTN)</t>
  </si>
  <si>
    <t>Cách ly tại cơ sở tập trung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</si>
  <si>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</si>
  <si>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</si>
  <si>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</si>
  <si>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</si>
  <si>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</si>
  <si>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</si>
  <si>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</si>
  <si>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</si>
  <si>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</si>
  <si>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</si>
  <si>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</si>
  <si>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</si>
  <si>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</si>
  <si>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</si>
  <si>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</si>
  <si>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</si>
  <si>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</si>
  <si>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</si>
  <si>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</si>
  <si>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</si>
  <si>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</si>
  <si>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</si>
  <si>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</si>
  <si>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</si>
  <si>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</si>
  <si>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</si>
  <si>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</si>
  <si>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</si>
  <si>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</si>
  <si>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</si>
  <si>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</si>
  <si>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</si>
  <si>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</si>
  <si>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</si>
  <si>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</si>
  <si>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</si>
  <si>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</si>
  <si>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</si>
  <si>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</si>
  <si>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</si>
  <si>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</si>
  <si>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</si>
  <si>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</si>
  <si>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</si>
  <si>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</si>
  <si>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</si>
  <si>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</si>
  <si>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</si>
  <si>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</si>
  <si>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</si>
  <si>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</si>
  <si>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</si>
  <si>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</si>
  <si>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</si>
  <si>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</si>
  <si>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</si>
  <si>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</si>
  <si>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</si>
  <si>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</si>
  <si>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</si>
  <si>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</si>
  <si>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(96,07%)</t>
  </si>
  <si>
    <t>Số ca triệu chứng trung bình</t>
  </si>
  <si>
    <t>Chiếm (1,82%)</t>
  </si>
  <si>
    <t>Số ca nặng</t>
  </si>
  <si>
    <t>Chiếm (1,41%) (BV Sa Đéc: 48; BV Phổi: 52; ĐKKV Hồng Ngự: 07, ĐKKV Tháp Mười: 01)</t>
  </si>
  <si>
    <t>1.4</t>
  </si>
  <si>
    <t>Số ca rất nặng</t>
  </si>
  <si>
    <t>Chiếm (0,69%) (BV Sa Đéc: 35; BV Phổi: 18)</t>
  </si>
  <si>
    <t>1.5</t>
  </si>
  <si>
    <t>Số xét nghiệm âm tính hoặc dương tính với CT &gt;=30</t>
  </si>
  <si>
    <t>Âm tính 01 lần</t>
  </si>
  <si>
    <t>Dương tính với CT &gt;= 30, 01 lần</t>
  </si>
  <si>
    <t>1.6</t>
  </si>
  <si>
    <t>F0 quản lý tại nhà, nơi lưu trú</t>
  </si>
  <si>
    <t>0 </t>
  </si>
  <si>
    <t>Xuất viện</t>
  </si>
  <si>
    <t>Cộng dồn</t>
  </si>
  <si>
    <t>Chuyển Viện</t>
  </si>
  <si>
    <t>Trong đó: đang điều trị ngoài Tỉnh 08; chuyển về Tỉnh đã xuất viện: 09</t>
  </si>
  <si>
    <t>Tử vong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</si>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</sst>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b/>
      <sz val="14"/>
      <color rgb="FFFF0000"/>
      <name val="Times New Roman"/>
      <family val="1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b/>
      <sz val="14"/>
      <color rgb="FF0D0D0D"/>
      <name val="Times New Roman"/>
      <family val="1"/>
    </font>
    <font>
      <sz val="14"/>
      <color rgb="FF0D0D0D"/>
      <name val="Times New Roman"/>
      <family val="1"/>
    </font>
    <font>
      <sz val="13"/>
      <color rgb="FF0D0D0D"/>
      <name val="Times New Roman"/>
      <family val="1"/>
      <charset val="1"/>
    </font>
    <font>
      <sz val="14"/>
      <color rgb="FF0D0D0D"/>
      <name val="Times New Roman"/>
      <family val="1"/>
      <charset val="1"/>
    </font>
    <font>
      <sz val="13"/>
      <color rgb="FF0D0D0D"/>
      <name val="Times New Roman"/>
      <family val="1"/>
    </font>
    <font>
      <b/>
      <sz val="12"/>
      <color rgb="FF0D0D0D"/>
      <name val="Times New Roman"/>
      <family val="1"/>
    </font>
    <font>
      <sz val="11"/>
      <color rgb="FF0D0D0D"/>
      <name val="Calibri"/>
      <family val="2"/>
      <scheme val="minor"/>
    </font>
    <font>
      <sz val="12"/>
      <color rgb="FF0D0D0D"/>
      <name val="Times New Roman"/>
      <family val="1"/>
    </font>
    <font>
      <i/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sz val="14"/>
      <color rgb="FF000000"/>
      <name val="Times New Roman"/>
      <family val="1"/>
      <charset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</cellStyleXfs>
  <cellXfs count="229">
    <xf numFmtId="0" fontId="0" fillId="0" borderId="0" xfId="0"/>
    <xf numFmtId="0" fontId="7" fillId="0" borderId="0" xfId="0" applyFont="1"/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6" fillId="3" borderId="19" xfId="0" applyFont="1" applyFill="1" applyBorder="1" applyAlignment="1" applyProtection="1">
      <alignment horizontal="right" vertical="center"/>
      <protection locked="0"/>
    </xf>
    <xf numFmtId="0" fontId="12" fillId="0" borderId="0" xfId="0" applyFont="1"/>
    <xf numFmtId="0" fontId="10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0" fillId="0" borderId="0" xfId="0" applyFont="1"/>
    <xf numFmtId="0" fontId="17" fillId="0" borderId="0" xfId="0" applyFont="1"/>
    <xf numFmtId="0" fontId="17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4" fontId="13" fillId="0" borderId="8" xfId="0" applyNumberFormat="1" applyFont="1" applyBorder="1" applyAlignment="1">
      <alignment horizontal="center" vertical="center"/>
    </xf>
    <xf numFmtId="14" fontId="13" fillId="0" borderId="8" xfId="0" applyNumberFormat="1" applyFont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23" fillId="0" borderId="1" xfId="0" applyFont="1" applyBorder="1"/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 wrapText="1"/>
    </xf>
    <xf numFmtId="0" fontId="24" fillId="0" borderId="0" xfId="0" applyFont="1"/>
    <xf numFmtId="0" fontId="25" fillId="0" borderId="1" xfId="1" applyFont="1" applyBorder="1" applyAlignment="1">
      <alignment horizontal="center" vertical="center"/>
    </xf>
    <xf numFmtId="0" fontId="25" fillId="0" borderId="1" xfId="0" applyFont="1" applyBorder="1"/>
    <xf numFmtId="3" fontId="24" fillId="0" borderId="1" xfId="1" applyNumberFormat="1" applyFont="1" applyBorder="1" applyAlignment="1">
      <alignment horizontal="right" vertical="center"/>
    </xf>
    <xf numFmtId="3" fontId="24" fillId="0" borderId="1" xfId="1" applyNumberFormat="1" applyFont="1" applyBorder="1" applyAlignment="1">
      <alignment vertical="center"/>
    </xf>
    <xf numFmtId="0" fontId="28" fillId="0" borderId="9" xfId="0" applyFont="1" applyBorder="1"/>
    <xf numFmtId="0" fontId="25" fillId="0" borderId="1" xfId="0" applyFont="1" applyBorder="1" applyAlignment="1">
      <alignment wrapText="1"/>
    </xf>
    <xf numFmtId="0" fontId="26" fillId="0" borderId="9" xfId="0" applyFont="1" applyBorder="1"/>
    <xf numFmtId="0" fontId="27" fillId="0" borderId="9" xfId="0" applyFont="1" applyBorder="1"/>
    <xf numFmtId="0" fontId="30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3" fontId="29" fillId="0" borderId="1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left" vertical="center" wrapText="1"/>
    </xf>
    <xf numFmtId="3" fontId="30" fillId="0" borderId="0" xfId="0" applyNumberFormat="1" applyFont="1"/>
    <xf numFmtId="2" fontId="29" fillId="0" borderId="1" xfId="0" applyNumberFormat="1" applyFont="1" applyBorder="1" applyAlignment="1">
      <alignment horizontal="justify" vertical="center" wrapText="1"/>
    </xf>
    <xf numFmtId="3" fontId="29" fillId="0" borderId="0" xfId="0" applyNumberFormat="1" applyFont="1" applyAlignment="1">
      <alignment horizontal="center" vertical="center"/>
    </xf>
    <xf numFmtId="10" fontId="25" fillId="0" borderId="5" xfId="0" applyNumberFormat="1" applyFont="1" applyBorder="1"/>
    <xf numFmtId="0" fontId="31" fillId="0" borderId="1" xfId="0" applyFont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justify" vertical="center" wrapText="1"/>
    </xf>
    <xf numFmtId="3" fontId="31" fillId="0" borderId="6" xfId="0" applyNumberFormat="1" applyFont="1" applyBorder="1" applyAlignment="1">
      <alignment horizontal="center" vertical="center" wrapText="1"/>
    </xf>
    <xf numFmtId="10" fontId="31" fillId="0" borderId="2" xfId="0" applyNumberFormat="1" applyFont="1" applyBorder="1" applyAlignment="1">
      <alignment horizontal="left"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3" fontId="25" fillId="0" borderId="0" xfId="0" applyNumberFormat="1" applyFont="1"/>
    <xf numFmtId="3" fontId="2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/>
    </xf>
    <xf numFmtId="0" fontId="31" fillId="0" borderId="3" xfId="0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/>
    </xf>
    <xf numFmtId="0" fontId="26" fillId="0" borderId="9" xfId="0" applyFont="1" applyBorder="1" applyAlignment="1">
      <alignment horizontal="center"/>
    </xf>
    <xf numFmtId="0" fontId="29" fillId="0" borderId="0" xfId="1" applyFont="1" applyAlignment="1">
      <alignment horizontal="center" vertical="center"/>
    </xf>
    <xf numFmtId="0" fontId="27" fillId="0" borderId="9" xfId="0" applyFont="1" applyBorder="1" applyAlignment="1">
      <alignment horizontal="center"/>
    </xf>
    <xf numFmtId="2" fontId="29" fillId="0" borderId="1" xfId="0" applyNumberFormat="1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3" fontId="21" fillId="0" borderId="14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3" fontId="33" fillId="0" borderId="1" xfId="1" applyNumberFormat="1" applyFont="1" applyBorder="1" applyAlignment="1">
      <alignment horizontal="right" vertical="center"/>
    </xf>
    <xf numFmtId="0" fontId="34" fillId="0" borderId="1" xfId="0" applyFont="1" applyBorder="1" applyAlignment="1">
      <alignment wrapText="1"/>
    </xf>
    <xf numFmtId="0" fontId="34" fillId="0" borderId="2" xfId="0" applyFont="1" applyBorder="1" applyAlignment="1">
      <alignment wrapText="1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2" xfId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" xfId="1" applyFont="1" applyBorder="1" applyAlignment="1">
      <alignment horizontal="center" vertical="center"/>
    </xf>
    <xf numFmtId="0" fontId="33" fillId="0" borderId="1" xfId="1" applyFont="1" applyBorder="1" applyAlignment="1">
      <alignment horizontal="left" vertical="center" wrapText="1"/>
    </xf>
    <xf numFmtId="3" fontId="33" fillId="0" borderId="1" xfId="1" applyNumberFormat="1" applyFont="1" applyBorder="1" applyAlignment="1">
      <alignment horizontal="right" vertical="center" wrapText="1"/>
    </xf>
    <xf numFmtId="0" fontId="34" fillId="0" borderId="1" xfId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/>
    <xf numFmtId="3" fontId="34" fillId="0" borderId="1" xfId="1" applyNumberFormat="1" applyFont="1" applyBorder="1" applyAlignment="1">
      <alignment horizontal="right" vertical="center" wrapText="1"/>
    </xf>
    <xf numFmtId="0" fontId="36" fillId="0" borderId="1" xfId="0" applyFont="1" applyBorder="1"/>
    <xf numFmtId="0" fontId="34" fillId="0" borderId="1" xfId="1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3" fontId="33" fillId="0" borderId="2" xfId="1" applyNumberFormat="1" applyFont="1" applyBorder="1" applyAlignment="1">
      <alignment horizontal="right" vertical="center"/>
    </xf>
    <xf numFmtId="0" fontId="25" fillId="0" borderId="5" xfId="0" applyFont="1" applyBorder="1"/>
    <xf numFmtId="3" fontId="24" fillId="0" borderId="3" xfId="1" applyNumberFormat="1" applyFont="1" applyBorder="1" applyAlignment="1">
      <alignment horizontal="right" vertical="center"/>
    </xf>
    <xf numFmtId="0" fontId="28" fillId="0" borderId="4" xfId="0" applyFont="1" applyBorder="1"/>
    <xf numFmtId="1" fontId="37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37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37" fillId="0" borderId="5" xfId="0" applyNumberFormat="1" applyFont="1" applyBorder="1" applyAlignment="1" applyProtection="1">
      <alignment horizontal="center" vertical="center"/>
      <protection locked="0"/>
    </xf>
    <xf numFmtId="1" fontId="37" fillId="0" borderId="2" xfId="1" applyNumberFormat="1" applyFont="1" applyBorder="1" applyAlignment="1" applyProtection="1">
      <alignment horizontal="center" vertical="center" wrapText="1"/>
      <protection locked="0"/>
    </xf>
    <xf numFmtId="1" fontId="37" fillId="0" borderId="2" xfId="1" applyNumberFormat="1" applyFont="1" applyBorder="1" applyAlignment="1" applyProtection="1">
      <alignment horizontal="left" vertical="center" wrapText="1"/>
      <protection locked="0"/>
    </xf>
    <xf numFmtId="3" fontId="37" fillId="0" borderId="5" xfId="1" applyNumberFormat="1" applyFont="1" applyBorder="1" applyAlignment="1" applyProtection="1">
      <alignment horizontal="center" vertical="center" wrapText="1"/>
      <protection locked="0"/>
    </xf>
    <xf numFmtId="1" fontId="38" fillId="0" borderId="2" xfId="1" applyNumberFormat="1" applyFont="1" applyBorder="1" applyAlignment="1" applyProtection="1">
      <alignment horizontal="center" vertical="center" wrapText="1"/>
      <protection locked="0"/>
    </xf>
    <xf numFmtId="1" fontId="38" fillId="0" borderId="2" xfId="1" applyNumberFormat="1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" fontId="37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7" fillId="2" borderId="2" xfId="1" applyNumberFormat="1" applyFont="1" applyFill="1" applyBorder="1" applyAlignment="1" applyProtection="1">
      <alignment horizontal="left" vertical="center" wrapText="1"/>
      <protection locked="0"/>
    </xf>
    <xf numFmtId="3" fontId="38" fillId="0" borderId="13" xfId="1" applyNumberFormat="1" applyFont="1" applyBorder="1" applyAlignment="1" applyProtection="1">
      <alignment horizontal="center" vertical="center" wrapText="1"/>
      <protection locked="0"/>
    </xf>
    <xf numFmtId="3" fontId="38" fillId="0" borderId="13" xfId="0" applyNumberFormat="1" applyFont="1" applyBorder="1" applyAlignment="1" applyProtection="1">
      <alignment horizontal="center" vertical="center" wrapText="1"/>
      <protection locked="0"/>
    </xf>
    <xf numFmtId="3" fontId="38" fillId="0" borderId="13" xfId="0" applyNumberFormat="1" applyFont="1" applyBorder="1" applyAlignment="1" applyProtection="1">
      <alignment horizontal="center" vertical="center"/>
      <protection locked="0"/>
    </xf>
    <xf numFmtId="3" fontId="38" fillId="0" borderId="13" xfId="0" applyNumberFormat="1" applyFont="1" applyBorder="1" applyProtection="1">
      <protection locked="0"/>
    </xf>
    <xf numFmtId="1" fontId="37" fillId="2" borderId="13" xfId="0" applyNumberFormat="1" applyFont="1" applyFill="1" applyBorder="1" applyAlignment="1" applyProtection="1">
      <alignment horizontal="center" vertical="center"/>
      <protection locked="0"/>
    </xf>
    <xf numFmtId="1" fontId="3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9" fillId="2" borderId="2" xfId="1" applyNumberFormat="1" applyFont="1" applyFill="1" applyBorder="1" applyAlignment="1" applyProtection="1">
      <alignment horizontal="left" vertical="center" wrapText="1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3" fontId="38" fillId="0" borderId="1" xfId="0" applyNumberFormat="1" applyFont="1" applyBorder="1" applyProtection="1">
      <protection locked="0"/>
    </xf>
    <xf numFmtId="1" fontId="37" fillId="2" borderId="1" xfId="0" applyNumberFormat="1" applyFont="1" applyFill="1" applyBorder="1" applyAlignment="1" applyProtection="1">
      <alignment horizontal="center" vertical="center"/>
      <protection locked="0"/>
    </xf>
    <xf numFmtId="1" fontId="3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8" fillId="2" borderId="2" xfId="1" applyNumberFormat="1" applyFont="1" applyFill="1" applyBorder="1" applyAlignment="1" applyProtection="1">
      <alignment horizontal="left" vertical="center" wrapText="1"/>
      <protection locked="0"/>
    </xf>
    <xf numFmtId="3" fontId="38" fillId="2" borderId="11" xfId="0" applyNumberFormat="1" applyFont="1" applyFill="1" applyBorder="1" applyAlignment="1" applyProtection="1">
      <alignment horizontal="center" vertical="center"/>
      <protection locked="0"/>
    </xf>
    <xf numFmtId="3" fontId="38" fillId="0" borderId="11" xfId="0" applyNumberFormat="1" applyFont="1" applyBorder="1" applyAlignment="1" applyProtection="1">
      <alignment horizontal="center" vertical="center"/>
      <protection locked="0"/>
    </xf>
    <xf numFmtId="3" fontId="37" fillId="2" borderId="11" xfId="0" applyNumberFormat="1" applyFont="1" applyFill="1" applyBorder="1" applyAlignment="1" applyProtection="1">
      <alignment horizontal="center" vertical="center"/>
      <protection locked="0"/>
    </xf>
    <xf numFmtId="3" fontId="38" fillId="0" borderId="5" xfId="0" applyNumberFormat="1" applyFont="1" applyBorder="1" applyAlignment="1" applyProtection="1">
      <alignment horizontal="center" vertical="center"/>
      <protection locked="0"/>
    </xf>
    <xf numFmtId="3" fontId="38" fillId="0" borderId="5" xfId="0" applyNumberFormat="1" applyFont="1" applyBorder="1" applyProtection="1">
      <protection locked="0"/>
    </xf>
    <xf numFmtId="3" fontId="37" fillId="2" borderId="5" xfId="0" applyNumberFormat="1" applyFont="1" applyFill="1" applyBorder="1" applyAlignment="1" applyProtection="1">
      <alignment horizontal="center" vertical="center"/>
      <protection locked="0"/>
    </xf>
    <xf numFmtId="1" fontId="37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38" fillId="0" borderId="11" xfId="0" applyNumberFormat="1" applyFont="1" applyBorder="1" applyAlignment="1">
      <alignment horizontal="center" vertical="center"/>
    </xf>
    <xf numFmtId="3" fontId="38" fillId="0" borderId="14" xfId="0" applyNumberFormat="1" applyFont="1" applyBorder="1" applyAlignment="1" applyProtection="1">
      <alignment horizontal="center" vertical="center" wrapText="1"/>
      <protection locked="0"/>
    </xf>
    <xf numFmtId="3" fontId="38" fillId="0" borderId="5" xfId="1" applyNumberFormat="1" applyFont="1" applyBorder="1" applyAlignment="1" applyProtection="1">
      <alignment horizontal="center" vertical="center" wrapText="1"/>
      <protection locked="0"/>
    </xf>
    <xf numFmtId="3" fontId="38" fillId="0" borderId="16" xfId="0" applyNumberFormat="1" applyFont="1" applyBorder="1" applyProtection="1">
      <protection locked="0"/>
    </xf>
    <xf numFmtId="1" fontId="38" fillId="2" borderId="11" xfId="0" applyNumberFormat="1" applyFont="1" applyFill="1" applyBorder="1" applyAlignment="1">
      <alignment horizontal="center" vertical="center"/>
    </xf>
    <xf numFmtId="1" fontId="38" fillId="0" borderId="5" xfId="0" applyNumberFormat="1" applyFont="1" applyBorder="1" applyAlignment="1">
      <alignment horizontal="left" vertical="center"/>
    </xf>
    <xf numFmtId="3" fontId="38" fillId="0" borderId="18" xfId="0" applyNumberFormat="1" applyFont="1" applyBorder="1" applyAlignment="1">
      <alignment horizontal="center" vertical="center"/>
    </xf>
    <xf numFmtId="3" fontId="38" fillId="0" borderId="2" xfId="0" applyNumberFormat="1" applyFont="1" applyBorder="1" applyAlignment="1">
      <alignment horizontal="center" vertical="center"/>
    </xf>
    <xf numFmtId="3" fontId="38" fillId="0" borderId="14" xfId="0" applyNumberFormat="1" applyFont="1" applyBorder="1" applyAlignment="1">
      <alignment horizontal="center" vertical="center"/>
    </xf>
    <xf numFmtId="3" fontId="38" fillId="0" borderId="5" xfId="0" applyNumberFormat="1" applyFont="1" applyBorder="1" applyAlignment="1">
      <alignment horizontal="center" vertical="center"/>
    </xf>
    <xf numFmtId="1" fontId="37" fillId="0" borderId="5" xfId="0" applyNumberFormat="1" applyFont="1" applyBorder="1" applyAlignment="1">
      <alignment horizontal="center" vertical="center"/>
    </xf>
    <xf numFmtId="3" fontId="38" fillId="0" borderId="15" xfId="0" applyNumberFormat="1" applyFont="1" applyBorder="1" applyAlignment="1">
      <alignment horizontal="center" vertical="center"/>
    </xf>
    <xf numFmtId="3" fontId="38" fillId="0" borderId="1" xfId="0" applyNumberFormat="1" applyFont="1" applyBorder="1" applyAlignment="1">
      <alignment horizontal="center" vertical="center"/>
    </xf>
    <xf numFmtId="1" fontId="38" fillId="2" borderId="12" xfId="0" applyNumberFormat="1" applyFont="1" applyFill="1" applyBorder="1" applyAlignment="1">
      <alignment horizontal="center" vertical="center"/>
    </xf>
    <xf numFmtId="1" fontId="38" fillId="0" borderId="13" xfId="0" applyNumberFormat="1" applyFont="1" applyBorder="1" applyAlignment="1">
      <alignment horizontal="left" vertical="center"/>
    </xf>
    <xf numFmtId="3" fontId="38" fillId="0" borderId="1" xfId="1" applyNumberFormat="1" applyFont="1" applyBorder="1" applyAlignment="1" applyProtection="1">
      <alignment horizontal="center" vertical="center" wrapText="1"/>
      <protection locked="0"/>
    </xf>
    <xf numFmtId="3" fontId="38" fillId="0" borderId="14" xfId="3" applyNumberFormat="1" applyFont="1" applyFill="1" applyBorder="1" applyAlignment="1">
      <alignment horizontal="center" vertical="center"/>
    </xf>
    <xf numFmtId="1" fontId="38" fillId="2" borderId="5" xfId="0" applyNumberFormat="1" applyFont="1" applyFill="1" applyBorder="1" applyAlignment="1">
      <alignment horizontal="center" vertical="center"/>
    </xf>
    <xf numFmtId="0" fontId="40" fillId="0" borderId="5" xfId="0" applyFont="1" applyBorder="1" applyAlignment="1">
      <alignment vertical="center"/>
    </xf>
    <xf numFmtId="3" fontId="38" fillId="0" borderId="1" xfId="0" applyNumberFormat="1" applyFont="1" applyBorder="1" applyAlignment="1" applyProtection="1">
      <alignment horizontal="center" vertical="center" wrapText="1"/>
      <protection locked="0"/>
    </xf>
    <xf numFmtId="3" fontId="38" fillId="0" borderId="14" xfId="1" applyNumberFormat="1" applyFont="1" applyBorder="1" applyAlignment="1" applyProtection="1">
      <alignment horizontal="center" vertical="center" wrapText="1"/>
      <protection locked="0"/>
    </xf>
    <xf numFmtId="3" fontId="38" fillId="0" borderId="11" xfId="1" applyNumberFormat="1" applyFont="1" applyBorder="1" applyAlignment="1" applyProtection="1">
      <alignment horizontal="center" vertical="center" wrapText="1"/>
      <protection locked="0"/>
    </xf>
    <xf numFmtId="1" fontId="38" fillId="0" borderId="11" xfId="0" applyNumberFormat="1" applyFont="1" applyBorder="1" applyAlignment="1">
      <alignment horizontal="left" vertical="center"/>
    </xf>
    <xf numFmtId="3" fontId="38" fillId="0" borderId="16" xfId="0" applyNumberFormat="1" applyFont="1" applyBorder="1" applyAlignment="1">
      <alignment horizontal="center" vertical="center"/>
    </xf>
    <xf numFmtId="3" fontId="38" fillId="0" borderId="16" xfId="1" applyNumberFormat="1" applyFont="1" applyBorder="1" applyAlignment="1" applyProtection="1">
      <alignment horizontal="center" vertical="center" wrapText="1"/>
      <protection locked="0"/>
    </xf>
    <xf numFmtId="1" fontId="37" fillId="2" borderId="5" xfId="1" applyNumberFormat="1" applyFont="1" applyFill="1" applyBorder="1" applyAlignment="1" applyProtection="1">
      <alignment horizontal="left" vertical="center" wrapText="1"/>
      <protection locked="0"/>
    </xf>
    <xf numFmtId="3" fontId="38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37" fillId="0" borderId="5" xfId="1" applyNumberFormat="1" applyFont="1" applyBorder="1" applyAlignment="1" applyProtection="1">
      <alignment horizontal="center" vertical="center" wrapText="1"/>
      <protection locked="0"/>
    </xf>
    <xf numFmtId="3" fontId="38" fillId="0" borderId="5" xfId="0" applyNumberFormat="1" applyFont="1" applyBorder="1" applyAlignment="1" applyProtection="1">
      <alignment horizontal="center" vertical="center" wrapText="1"/>
      <protection locked="0"/>
    </xf>
    <xf numFmtId="1" fontId="38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41" fillId="0" borderId="0" xfId="0" applyFont="1"/>
    <xf numFmtId="0" fontId="42" fillId="0" borderId="4" xfId="0" applyFont="1" applyBorder="1"/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center" vertical="center"/>
    </xf>
    <xf numFmtId="0" fontId="42" fillId="0" borderId="0" xfId="0" applyFont="1"/>
    <xf numFmtId="3" fontId="8" fillId="0" borderId="0" xfId="0" applyNumberFormat="1" applyFont="1" applyAlignment="1">
      <alignment horizontal="center" vertical="center"/>
    </xf>
    <xf numFmtId="3" fontId="7" fillId="0" borderId="0" xfId="0" applyNumberFormat="1" applyFont="1"/>
    <xf numFmtId="0" fontId="8" fillId="0" borderId="0" xfId="0" applyFont="1" applyAlignment="1">
      <alignment horizontal="righ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" fontId="37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37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7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37" fillId="2" borderId="11" xfId="0" applyNumberFormat="1" applyFont="1" applyFill="1" applyBorder="1" applyAlignment="1" applyProtection="1">
      <alignment horizontal="center" vertical="center"/>
      <protection locked="0"/>
    </xf>
    <xf numFmtId="1" fontId="37" fillId="2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1" fillId="0" borderId="4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33" fillId="0" borderId="1" xfId="1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right"/>
    </xf>
    <xf numFmtId="0" fontId="33" fillId="0" borderId="1" xfId="1" applyFont="1" applyBorder="1" applyAlignment="1">
      <alignment horizontal="center" vertical="center" wrapText="1"/>
    </xf>
    <xf numFmtId="0" fontId="33" fillId="0" borderId="6" xfId="1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5" xfId="1" applyFont="1" applyBorder="1" applyAlignment="1">
      <alignment horizontal="center" vertical="center" wrapText="1"/>
    </xf>
    <xf numFmtId="0" fontId="33" fillId="0" borderId="16" xfId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5" fillId="0" borderId="0" xfId="0" applyFont="1" applyAlignment="1"/>
  </cellXfs>
  <cellStyles count="7">
    <cellStyle name="Normal" xfId="0" builtinId="0"/>
    <cellStyle name="Normal 2" xfId="1"/>
    <cellStyle name="Normal 2 2" xfId="2"/>
    <cellStyle name="Normal 2 2 2" xfId="5"/>
    <cellStyle name="Normal 2 3" xfId="6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12" activePane="bottomRight" state="frozen"/>
      <selection pane="topRight" activeCell="C1" sqref="C1"/>
      <selection pane="bottomLeft" activeCell="A7" sqref="A7"/>
      <selection pane="bottomRight" activeCell="J20" sqref="J20"/>
    </sheetView>
  </sheetViews>
  <sheetFormatPr defaultColWidth="9.28515625" defaultRowHeight="15" x14ac:dyDescent="0.25"/>
  <cols>
    <col min="1" max="1" width="9.28515625" style="1"/>
    <col min="2" max="2" width="33.85546875" style="1" customWidth="1"/>
    <col min="3" max="3" width="11.140625" style="1" customWidth="1"/>
    <col min="4" max="4" width="11.42578125" style="1" customWidth="1"/>
    <col min="5" max="5" width="10.140625" style="1" customWidth="1"/>
    <col min="6" max="6" width="10.42578125" style="1" customWidth="1"/>
    <col min="7" max="7" width="11" style="1" customWidth="1"/>
    <col min="8" max="8" width="11.28515625" style="1" customWidth="1"/>
    <col min="9" max="9" width="11" style="1" customWidth="1"/>
    <col min="10" max="10" width="10.42578125" style="1" customWidth="1"/>
    <col min="11" max="11" width="10.140625" style="1" customWidth="1"/>
    <col min="12" max="12" width="11.7109375" style="1" customWidth="1"/>
    <col min="13" max="14" width="10.140625" style="1" customWidth="1"/>
    <col min="15" max="15" width="9.28515625" style="1"/>
    <col min="16" max="16" width="11.28515625" style="1" customWidth="1"/>
    <col min="17" max="16384" width="9.28515625" style="1"/>
  </cols>
  <sheetData>
    <row r="1" spans="1:16" ht="15.75" x14ac:dyDescent="0.25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6" ht="15.75" x14ac:dyDescent="0.25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38.25" customHeight="1" x14ac:dyDescent="0.25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15.75" x14ac:dyDescent="0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4"/>
    </row>
    <row r="5" spans="1:16" ht="21.75" customHeight="1" x14ac:dyDescent="0.25">
      <c r="A5" s="188" t="s">
        <v>3</v>
      </c>
      <c r="B5" s="188" t="s">
        <v>4</v>
      </c>
      <c r="C5" s="190" t="s">
        <v>5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1" t="s">
        <v>6</v>
      </c>
    </row>
    <row r="6" spans="1:16" ht="33" x14ac:dyDescent="0.25">
      <c r="A6" s="189"/>
      <c r="B6" s="189"/>
      <c r="C6" s="102" t="s">
        <v>7</v>
      </c>
      <c r="D6" s="103" t="s">
        <v>8</v>
      </c>
      <c r="E6" s="102" t="s">
        <v>9</v>
      </c>
      <c r="F6" s="102" t="s">
        <v>10</v>
      </c>
      <c r="G6" s="103" t="s">
        <v>11</v>
      </c>
      <c r="H6" s="103" t="s">
        <v>12</v>
      </c>
      <c r="I6" s="103" t="s">
        <v>13</v>
      </c>
      <c r="J6" s="103" t="s">
        <v>14</v>
      </c>
      <c r="K6" s="103" t="s">
        <v>15</v>
      </c>
      <c r="L6" s="103" t="s">
        <v>16</v>
      </c>
      <c r="M6" s="103" t="s">
        <v>17</v>
      </c>
      <c r="N6" s="103" t="s">
        <v>18</v>
      </c>
      <c r="O6" s="104" t="s">
        <v>19</v>
      </c>
      <c r="P6" s="192"/>
    </row>
    <row r="7" spans="1:16" ht="30" customHeight="1" x14ac:dyDescent="0.25">
      <c r="A7" s="105" t="s">
        <v>20</v>
      </c>
      <c r="B7" s="106" t="s">
        <v>21</v>
      </c>
      <c r="C7" s="107">
        <f t="shared" ref="C7:O7" si="0">SUM(C8:C12)</f>
        <v>24</v>
      </c>
      <c r="D7" s="107">
        <f t="shared" si="0"/>
        <v>90</v>
      </c>
      <c r="E7" s="107">
        <f t="shared" si="0"/>
        <v>4</v>
      </c>
      <c r="F7" s="107">
        <f t="shared" si="0"/>
        <v>80</v>
      </c>
      <c r="G7" s="107">
        <f t="shared" si="0"/>
        <v>30</v>
      </c>
      <c r="H7" s="107">
        <f t="shared" si="0"/>
        <v>14</v>
      </c>
      <c r="I7" s="107">
        <f t="shared" si="0"/>
        <v>103</v>
      </c>
      <c r="J7" s="107">
        <f t="shared" si="0"/>
        <v>10</v>
      </c>
      <c r="K7" s="107">
        <f t="shared" si="0"/>
        <v>20</v>
      </c>
      <c r="L7" s="107">
        <f t="shared" si="0"/>
        <v>5</v>
      </c>
      <c r="M7" s="107">
        <f t="shared" si="0"/>
        <v>48</v>
      </c>
      <c r="N7" s="107">
        <f t="shared" si="0"/>
        <v>27</v>
      </c>
      <c r="O7" s="107">
        <f t="shared" si="0"/>
        <v>242</v>
      </c>
      <c r="P7" s="104">
        <f t="shared" ref="P7:P12" si="1">SUM(C7:O7)</f>
        <v>697</v>
      </c>
    </row>
    <row r="8" spans="1:16" ht="30" customHeight="1" x14ac:dyDescent="0.25">
      <c r="A8" s="108">
        <v>1</v>
      </c>
      <c r="B8" s="109" t="s">
        <v>22</v>
      </c>
      <c r="C8" s="110"/>
      <c r="D8" s="111"/>
      <c r="E8" s="111"/>
      <c r="F8" s="111"/>
      <c r="G8" s="112"/>
      <c r="H8" s="112"/>
      <c r="I8" s="112"/>
      <c r="J8" s="112"/>
      <c r="K8" s="112"/>
      <c r="L8" s="112"/>
      <c r="M8" s="112"/>
      <c r="N8" s="112"/>
      <c r="O8" s="113">
        <v>210</v>
      </c>
      <c r="P8" s="104">
        <f t="shared" si="1"/>
        <v>210</v>
      </c>
    </row>
    <row r="9" spans="1:16" ht="30" customHeight="1" x14ac:dyDescent="0.25">
      <c r="A9" s="108">
        <v>2</v>
      </c>
      <c r="B9" s="109" t="s">
        <v>23</v>
      </c>
      <c r="C9" s="114">
        <v>14</v>
      </c>
      <c r="D9" s="115">
        <v>57</v>
      </c>
      <c r="E9" s="115"/>
      <c r="F9" s="115">
        <v>12</v>
      </c>
      <c r="G9" s="116">
        <v>21</v>
      </c>
      <c r="H9" s="116">
        <v>8</v>
      </c>
      <c r="I9" s="116">
        <v>42</v>
      </c>
      <c r="J9" s="116">
        <v>2</v>
      </c>
      <c r="K9" s="116">
        <v>2</v>
      </c>
      <c r="L9" s="116"/>
      <c r="M9" s="116">
        <v>47</v>
      </c>
      <c r="N9" s="116"/>
      <c r="O9" s="117"/>
      <c r="P9" s="104">
        <f t="shared" si="1"/>
        <v>205</v>
      </c>
    </row>
    <row r="10" spans="1:16" ht="30" customHeight="1" x14ac:dyDescent="0.25">
      <c r="A10" s="108">
        <v>3</v>
      </c>
      <c r="B10" s="109" t="s">
        <v>24</v>
      </c>
      <c r="C10" s="114">
        <v>10</v>
      </c>
      <c r="D10" s="115">
        <v>33</v>
      </c>
      <c r="E10" s="115">
        <v>4</v>
      </c>
      <c r="F10" s="115">
        <v>68</v>
      </c>
      <c r="G10" s="116">
        <v>9</v>
      </c>
      <c r="H10" s="116">
        <v>6</v>
      </c>
      <c r="I10" s="116">
        <v>61</v>
      </c>
      <c r="J10" s="116">
        <v>8</v>
      </c>
      <c r="K10" s="116">
        <v>18</v>
      </c>
      <c r="L10" s="116">
        <v>5</v>
      </c>
      <c r="M10" s="116">
        <v>1</v>
      </c>
      <c r="N10" s="116">
        <v>27</v>
      </c>
      <c r="O10" s="117"/>
      <c r="P10" s="104">
        <f t="shared" si="1"/>
        <v>250</v>
      </c>
    </row>
    <row r="11" spans="1:16" ht="30" customHeight="1" x14ac:dyDescent="0.25">
      <c r="A11" s="108">
        <v>4</v>
      </c>
      <c r="B11" s="109" t="s">
        <v>25</v>
      </c>
      <c r="C11" s="118"/>
      <c r="D11" s="119"/>
      <c r="E11" s="119"/>
      <c r="F11" s="119"/>
      <c r="G11" s="120"/>
      <c r="H11" s="120"/>
      <c r="I11" s="120"/>
      <c r="J11" s="120"/>
      <c r="K11" s="120"/>
      <c r="L11" s="120"/>
      <c r="M11" s="120"/>
      <c r="N11" s="120"/>
      <c r="O11" s="121">
        <v>7</v>
      </c>
      <c r="P11" s="104">
        <f t="shared" si="1"/>
        <v>7</v>
      </c>
    </row>
    <row r="12" spans="1:16" ht="30" customHeight="1" x14ac:dyDescent="0.25">
      <c r="A12" s="108">
        <v>5</v>
      </c>
      <c r="B12" s="109" t="s">
        <v>26</v>
      </c>
      <c r="C12" s="118"/>
      <c r="D12" s="119"/>
      <c r="E12" s="119"/>
      <c r="F12" s="119"/>
      <c r="G12" s="120"/>
      <c r="H12" s="120"/>
      <c r="I12" s="120"/>
      <c r="J12" s="120"/>
      <c r="K12" s="120"/>
      <c r="L12" s="120"/>
      <c r="M12" s="120"/>
      <c r="N12" s="120"/>
      <c r="O12" s="121">
        <v>25</v>
      </c>
      <c r="P12" s="104">
        <f t="shared" si="1"/>
        <v>25</v>
      </c>
    </row>
    <row r="13" spans="1:16" ht="30" customHeight="1" x14ac:dyDescent="0.25">
      <c r="A13" s="122" t="s">
        <v>27</v>
      </c>
      <c r="B13" s="123" t="s">
        <v>28</v>
      </c>
      <c r="C13" s="124"/>
      <c r="D13" s="125"/>
      <c r="E13" s="124"/>
      <c r="F13" s="124"/>
      <c r="G13" s="126"/>
      <c r="H13" s="126"/>
      <c r="I13" s="126"/>
      <c r="J13" s="126"/>
      <c r="K13" s="126"/>
      <c r="L13" s="126"/>
      <c r="M13" s="126"/>
      <c r="N13" s="126"/>
      <c r="O13" s="127"/>
      <c r="P13" s="128"/>
    </row>
    <row r="14" spans="1:16" ht="30" customHeight="1" x14ac:dyDescent="0.25">
      <c r="A14" s="129">
        <v>1</v>
      </c>
      <c r="B14" s="130" t="s">
        <v>29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2"/>
      <c r="P14" s="133"/>
    </row>
    <row r="15" spans="1:16" ht="30" customHeight="1" x14ac:dyDescent="0.25">
      <c r="A15" s="134" t="s">
        <v>30</v>
      </c>
      <c r="B15" s="135" t="s">
        <v>31</v>
      </c>
      <c r="C15" s="136">
        <v>28</v>
      </c>
      <c r="D15" s="136">
        <v>13</v>
      </c>
      <c r="E15" s="136">
        <v>0</v>
      </c>
      <c r="F15" s="136">
        <v>56</v>
      </c>
      <c r="G15" s="136">
        <v>85</v>
      </c>
      <c r="H15" s="136">
        <v>48</v>
      </c>
      <c r="I15" s="136">
        <v>44</v>
      </c>
      <c r="J15" s="136">
        <v>0</v>
      </c>
      <c r="K15" s="136">
        <v>47</v>
      </c>
      <c r="L15" s="136">
        <v>5</v>
      </c>
      <c r="M15" s="136">
        <v>33</v>
      </c>
      <c r="N15" s="136">
        <v>87</v>
      </c>
      <c r="O15" s="137"/>
      <c r="P15" s="138">
        <f>SUM(C15:N15)</f>
        <v>446</v>
      </c>
    </row>
    <row r="16" spans="1:16" ht="30" customHeight="1" x14ac:dyDescent="0.25">
      <c r="A16" s="134" t="s">
        <v>32</v>
      </c>
      <c r="B16" s="135" t="s">
        <v>33</v>
      </c>
      <c r="C16" s="136">
        <v>316</v>
      </c>
      <c r="D16" s="136">
        <v>175</v>
      </c>
      <c r="E16" s="136">
        <v>594</v>
      </c>
      <c r="F16" s="136">
        <v>3298</v>
      </c>
      <c r="G16" s="136">
        <v>410</v>
      </c>
      <c r="H16" s="136">
        <v>1068</v>
      </c>
      <c r="I16" s="136">
        <v>248</v>
      </c>
      <c r="J16" s="136">
        <v>784</v>
      </c>
      <c r="K16" s="136">
        <v>777</v>
      </c>
      <c r="L16" s="136">
        <v>76</v>
      </c>
      <c r="M16" s="136">
        <v>280</v>
      </c>
      <c r="N16" s="136">
        <v>565</v>
      </c>
      <c r="O16" s="139"/>
      <c r="P16" s="138">
        <f t="shared" ref="P16:P21" si="2">SUM(C16:N16)</f>
        <v>8591</v>
      </c>
    </row>
    <row r="17" spans="1:16" ht="30" customHeight="1" x14ac:dyDescent="0.25">
      <c r="A17" s="134" t="s">
        <v>34</v>
      </c>
      <c r="B17" s="135" t="s">
        <v>35</v>
      </c>
      <c r="C17" s="136">
        <v>4613</v>
      </c>
      <c r="D17" s="136">
        <v>3302</v>
      </c>
      <c r="E17" s="136">
        <v>2442</v>
      </c>
      <c r="F17" s="136">
        <v>4015</v>
      </c>
      <c r="G17" s="136">
        <v>3672</v>
      </c>
      <c r="H17" s="136">
        <v>3074</v>
      </c>
      <c r="I17" s="136">
        <v>1996</v>
      </c>
      <c r="J17" s="136">
        <v>2209</v>
      </c>
      <c r="K17" s="136">
        <v>3363</v>
      </c>
      <c r="L17" s="136">
        <v>1055</v>
      </c>
      <c r="M17" s="136">
        <v>2356</v>
      </c>
      <c r="N17" s="136">
        <v>1961</v>
      </c>
      <c r="O17" s="139"/>
      <c r="P17" s="138">
        <f t="shared" si="2"/>
        <v>34058</v>
      </c>
    </row>
    <row r="18" spans="1:16" ht="30" customHeight="1" x14ac:dyDescent="0.25">
      <c r="A18" s="129">
        <v>2</v>
      </c>
      <c r="B18" s="130" t="s">
        <v>36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40"/>
      <c r="P18" s="141"/>
    </row>
    <row r="19" spans="1:16" ht="30" customHeight="1" x14ac:dyDescent="0.25">
      <c r="A19" s="134" t="s">
        <v>37</v>
      </c>
      <c r="B19" s="135" t="s">
        <v>31</v>
      </c>
      <c r="C19" s="136">
        <v>0</v>
      </c>
      <c r="D19" s="136">
        <v>0</v>
      </c>
      <c r="E19" s="136">
        <v>0</v>
      </c>
      <c r="F19" s="136">
        <v>0</v>
      </c>
      <c r="G19" s="136">
        <v>0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0</v>
      </c>
      <c r="O19" s="140"/>
      <c r="P19" s="138">
        <f t="shared" si="2"/>
        <v>0</v>
      </c>
    </row>
    <row r="20" spans="1:16" ht="30" customHeight="1" x14ac:dyDescent="0.25">
      <c r="A20" s="134" t="s">
        <v>38</v>
      </c>
      <c r="B20" s="135" t="s">
        <v>33</v>
      </c>
      <c r="C20" s="136">
        <v>0</v>
      </c>
      <c r="D20" s="136">
        <v>0</v>
      </c>
      <c r="E20" s="136">
        <v>126</v>
      </c>
      <c r="F20" s="136">
        <v>649</v>
      </c>
      <c r="G20" s="136">
        <v>0</v>
      </c>
      <c r="H20" s="136">
        <v>155</v>
      </c>
      <c r="I20" s="136">
        <v>242</v>
      </c>
      <c r="J20" s="136">
        <v>0</v>
      </c>
      <c r="K20" s="136">
        <v>0</v>
      </c>
      <c r="L20" s="136">
        <v>0</v>
      </c>
      <c r="M20" s="136">
        <v>57</v>
      </c>
      <c r="N20" s="136">
        <v>0</v>
      </c>
      <c r="O20" s="140"/>
      <c r="P20" s="138">
        <f t="shared" si="2"/>
        <v>1229</v>
      </c>
    </row>
    <row r="21" spans="1:16" ht="30" customHeight="1" x14ac:dyDescent="0.25">
      <c r="A21" s="134" t="s">
        <v>39</v>
      </c>
      <c r="B21" s="135" t="s">
        <v>35</v>
      </c>
      <c r="C21" s="136">
        <v>1119</v>
      </c>
      <c r="D21" s="136">
        <v>2883</v>
      </c>
      <c r="E21" s="136">
        <v>3238</v>
      </c>
      <c r="F21" s="136">
        <v>2745</v>
      </c>
      <c r="G21" s="136">
        <v>2037</v>
      </c>
      <c r="H21" s="136">
        <v>3731</v>
      </c>
      <c r="I21" s="136">
        <v>1372</v>
      </c>
      <c r="J21" s="136">
        <v>1884</v>
      </c>
      <c r="K21" s="136">
        <v>697</v>
      </c>
      <c r="L21" s="136">
        <v>1254</v>
      </c>
      <c r="M21" s="136">
        <v>2822</v>
      </c>
      <c r="N21" s="136">
        <v>1454</v>
      </c>
      <c r="O21" s="140"/>
      <c r="P21" s="138">
        <f t="shared" si="2"/>
        <v>25236</v>
      </c>
    </row>
    <row r="22" spans="1:16" ht="30" customHeight="1" x14ac:dyDescent="0.25">
      <c r="A22" s="122" t="s">
        <v>40</v>
      </c>
      <c r="B22" s="142" t="s">
        <v>41</v>
      </c>
      <c r="C22" s="143"/>
      <c r="D22" s="144"/>
      <c r="E22" s="145"/>
      <c r="F22" s="145"/>
      <c r="G22" s="139"/>
      <c r="H22" s="139"/>
      <c r="I22" s="139"/>
      <c r="J22" s="139"/>
      <c r="K22" s="139"/>
      <c r="L22" s="139"/>
      <c r="M22" s="139"/>
      <c r="N22" s="139"/>
      <c r="O22" s="146"/>
      <c r="P22" s="104">
        <f>SUM(P23:P26)</f>
        <v>12</v>
      </c>
    </row>
    <row r="23" spans="1:16" ht="30" customHeight="1" x14ac:dyDescent="0.25">
      <c r="A23" s="147">
        <v>1</v>
      </c>
      <c r="B23" s="148" t="s">
        <v>42</v>
      </c>
      <c r="C23" s="149"/>
      <c r="D23" s="150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2"/>
      <c r="P23" s="153">
        <f>SUM(C23:O23)</f>
        <v>0</v>
      </c>
    </row>
    <row r="24" spans="1:16" ht="30" customHeight="1" x14ac:dyDescent="0.25">
      <c r="A24" s="147">
        <v>2</v>
      </c>
      <c r="B24" s="148" t="s">
        <v>43</v>
      </c>
      <c r="C24" s="154">
        <v>1</v>
      </c>
      <c r="D24" s="155"/>
      <c r="E24" s="151">
        <v>1</v>
      </c>
      <c r="F24" s="151">
        <v>1</v>
      </c>
      <c r="G24" s="151">
        <v>1</v>
      </c>
      <c r="H24" s="151">
        <v>1</v>
      </c>
      <c r="I24" s="151">
        <v>1</v>
      </c>
      <c r="J24" s="151">
        <v>1</v>
      </c>
      <c r="K24" s="151">
        <v>1</v>
      </c>
      <c r="L24" s="151">
        <v>1</v>
      </c>
      <c r="M24" s="151">
        <v>1</v>
      </c>
      <c r="N24" s="151">
        <v>1</v>
      </c>
      <c r="O24" s="152"/>
      <c r="P24" s="153">
        <f>SUM(C24:O24)</f>
        <v>11</v>
      </c>
    </row>
    <row r="25" spans="1:16" ht="30" customHeight="1" x14ac:dyDescent="0.25">
      <c r="A25" s="156">
        <v>3</v>
      </c>
      <c r="B25" s="157" t="s">
        <v>44</v>
      </c>
      <c r="C25" s="158"/>
      <c r="D25" s="155">
        <v>1</v>
      </c>
      <c r="E25" s="151"/>
      <c r="F25" s="159"/>
      <c r="G25" s="151"/>
      <c r="H25" s="151"/>
      <c r="I25" s="151"/>
      <c r="J25" s="151"/>
      <c r="K25" s="151"/>
      <c r="L25" s="151"/>
      <c r="M25" s="151"/>
      <c r="N25" s="151"/>
      <c r="O25" s="152"/>
      <c r="P25" s="153">
        <f>SUM(C25:O25)</f>
        <v>1</v>
      </c>
    </row>
    <row r="26" spans="1:16" ht="30" customHeight="1" x14ac:dyDescent="0.25">
      <c r="A26" s="160">
        <v>4</v>
      </c>
      <c r="B26" s="161" t="s">
        <v>45</v>
      </c>
      <c r="C26" s="155"/>
      <c r="D26" s="155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2"/>
      <c r="P26" s="153">
        <f>SUM(C26:O26)</f>
        <v>0</v>
      </c>
    </row>
    <row r="27" spans="1:16" ht="30" customHeight="1" x14ac:dyDescent="0.25">
      <c r="A27" s="122" t="s">
        <v>46</v>
      </c>
      <c r="B27" s="142" t="s">
        <v>47</v>
      </c>
      <c r="C27" s="143"/>
      <c r="D27" s="144"/>
      <c r="E27" s="145"/>
      <c r="F27" s="145"/>
      <c r="G27" s="139"/>
      <c r="H27" s="139"/>
      <c r="I27" s="139"/>
      <c r="J27" s="139"/>
      <c r="K27" s="139"/>
      <c r="L27" s="139"/>
      <c r="M27" s="139"/>
      <c r="N27" s="139"/>
      <c r="O27" s="146"/>
      <c r="P27" s="104">
        <f>SUM(P28:P31)</f>
        <v>143</v>
      </c>
    </row>
    <row r="28" spans="1:16" ht="30" customHeight="1" x14ac:dyDescent="0.25">
      <c r="A28" s="147">
        <v>1</v>
      </c>
      <c r="B28" s="148" t="s">
        <v>42</v>
      </c>
      <c r="C28" s="149"/>
      <c r="D28" s="150">
        <v>3</v>
      </c>
      <c r="E28" s="151">
        <v>10</v>
      </c>
      <c r="F28" s="151"/>
      <c r="G28" s="151">
        <v>2</v>
      </c>
      <c r="H28" s="151">
        <v>4</v>
      </c>
      <c r="I28" s="151">
        <v>1</v>
      </c>
      <c r="J28" s="151"/>
      <c r="K28" s="151">
        <v>6</v>
      </c>
      <c r="L28" s="151"/>
      <c r="M28" s="151"/>
      <c r="N28" s="151">
        <v>2</v>
      </c>
      <c r="O28" s="152"/>
      <c r="P28" s="153">
        <f>SUM(C28:O28)</f>
        <v>28</v>
      </c>
    </row>
    <row r="29" spans="1:16" ht="30" customHeight="1" x14ac:dyDescent="0.25">
      <c r="A29" s="147">
        <v>2</v>
      </c>
      <c r="B29" s="148" t="s">
        <v>43</v>
      </c>
      <c r="C29" s="154">
        <v>4</v>
      </c>
      <c r="D29" s="155">
        <v>3</v>
      </c>
      <c r="E29" s="151">
        <v>3</v>
      </c>
      <c r="F29" s="151">
        <v>4</v>
      </c>
      <c r="G29" s="151">
        <v>10</v>
      </c>
      <c r="H29" s="151">
        <v>13</v>
      </c>
      <c r="I29" s="151"/>
      <c r="J29" s="151">
        <v>9</v>
      </c>
      <c r="K29" s="151">
        <v>4</v>
      </c>
      <c r="L29" s="151">
        <v>7</v>
      </c>
      <c r="M29" s="151">
        <v>10</v>
      </c>
      <c r="N29" s="151">
        <v>4</v>
      </c>
      <c r="O29" s="152"/>
      <c r="P29" s="153">
        <f>SUM(C29:O29)</f>
        <v>71</v>
      </c>
    </row>
    <row r="30" spans="1:16" ht="30" customHeight="1" x14ac:dyDescent="0.25">
      <c r="A30" s="156">
        <v>3</v>
      </c>
      <c r="B30" s="157" t="s">
        <v>44</v>
      </c>
      <c r="C30" s="158">
        <v>5</v>
      </c>
      <c r="D30" s="155">
        <v>6</v>
      </c>
      <c r="E30" s="151"/>
      <c r="F30" s="159">
        <v>7</v>
      </c>
      <c r="G30" s="151">
        <v>3</v>
      </c>
      <c r="H30" s="151">
        <v>1</v>
      </c>
      <c r="I30" s="151">
        <v>7</v>
      </c>
      <c r="J30" s="151">
        <v>4</v>
      </c>
      <c r="K30" s="151">
        <v>2</v>
      </c>
      <c r="L30" s="151"/>
      <c r="M30" s="151"/>
      <c r="N30" s="151">
        <v>3</v>
      </c>
      <c r="O30" s="152"/>
      <c r="P30" s="153">
        <f>SUM(C30:O30)</f>
        <v>38</v>
      </c>
    </row>
    <row r="31" spans="1:16" ht="30" customHeight="1" x14ac:dyDescent="0.25">
      <c r="A31" s="160">
        <v>4</v>
      </c>
      <c r="B31" s="161" t="s">
        <v>45</v>
      </c>
      <c r="C31" s="155"/>
      <c r="D31" s="155"/>
      <c r="E31" s="151"/>
      <c r="F31" s="151">
        <v>1</v>
      </c>
      <c r="G31" s="151"/>
      <c r="H31" s="151"/>
      <c r="I31" s="151">
        <v>5</v>
      </c>
      <c r="J31" s="151"/>
      <c r="K31" s="151"/>
      <c r="L31" s="151"/>
      <c r="M31" s="151"/>
      <c r="N31" s="151"/>
      <c r="O31" s="152"/>
      <c r="P31" s="153">
        <f>SUM(C31:O31)</f>
        <v>6</v>
      </c>
    </row>
    <row r="32" spans="1:16" ht="30" customHeight="1" x14ac:dyDescent="0.25">
      <c r="A32" s="102" t="s">
        <v>48</v>
      </c>
      <c r="B32" s="142" t="s">
        <v>49</v>
      </c>
      <c r="C32" s="155"/>
      <c r="D32" s="162"/>
      <c r="E32" s="163"/>
      <c r="F32" s="164"/>
      <c r="G32" s="137"/>
      <c r="H32" s="137"/>
      <c r="I32" s="137"/>
      <c r="J32" s="137"/>
      <c r="K32" s="137"/>
      <c r="L32" s="137"/>
      <c r="M32" s="137"/>
      <c r="N32" s="137"/>
      <c r="O32" s="140"/>
      <c r="P32" s="104">
        <f>SUM(P33:P36)</f>
        <v>698</v>
      </c>
    </row>
    <row r="33" spans="1:16" ht="30" customHeight="1" x14ac:dyDescent="0.25">
      <c r="A33" s="147">
        <v>1</v>
      </c>
      <c r="B33" s="165" t="s">
        <v>42</v>
      </c>
      <c r="C33" s="149">
        <v>8</v>
      </c>
      <c r="D33" s="150">
        <v>15</v>
      </c>
      <c r="E33" s="166">
        <v>51</v>
      </c>
      <c r="F33" s="166">
        <v>1</v>
      </c>
      <c r="G33" s="166">
        <v>15</v>
      </c>
      <c r="H33" s="166">
        <v>55</v>
      </c>
      <c r="I33" s="166">
        <v>7</v>
      </c>
      <c r="J33" s="166"/>
      <c r="K33" s="166">
        <v>28</v>
      </c>
      <c r="L33" s="166"/>
      <c r="M33" s="166"/>
      <c r="N33" s="166">
        <v>15</v>
      </c>
      <c r="O33" s="152"/>
      <c r="P33" s="153">
        <f>SUM(C33:O33)</f>
        <v>195</v>
      </c>
    </row>
    <row r="34" spans="1:16" ht="30" customHeight="1" x14ac:dyDescent="0.25">
      <c r="A34" s="147">
        <v>2</v>
      </c>
      <c r="B34" s="148" t="s">
        <v>43</v>
      </c>
      <c r="C34" s="151">
        <v>5</v>
      </c>
      <c r="D34" s="155">
        <v>53</v>
      </c>
      <c r="E34" s="151">
        <v>15</v>
      </c>
      <c r="F34" s="151">
        <v>15</v>
      </c>
      <c r="G34" s="151">
        <v>41</v>
      </c>
      <c r="H34" s="151">
        <v>23</v>
      </c>
      <c r="I34" s="151">
        <v>6</v>
      </c>
      <c r="J34" s="151">
        <v>50</v>
      </c>
      <c r="K34" s="151">
        <v>19</v>
      </c>
      <c r="L34" s="151">
        <v>33</v>
      </c>
      <c r="M34" s="151">
        <v>41</v>
      </c>
      <c r="N34" s="151">
        <v>12</v>
      </c>
      <c r="O34" s="152"/>
      <c r="P34" s="153">
        <f>SUM(C34:O34)</f>
        <v>313</v>
      </c>
    </row>
    <row r="35" spans="1:16" ht="30" customHeight="1" x14ac:dyDescent="0.25">
      <c r="A35" s="156">
        <v>3</v>
      </c>
      <c r="B35" s="157" t="s">
        <v>44</v>
      </c>
      <c r="C35" s="167">
        <v>24</v>
      </c>
      <c r="D35" s="155">
        <v>9</v>
      </c>
      <c r="E35" s="151"/>
      <c r="F35" s="159">
        <v>33</v>
      </c>
      <c r="G35" s="151">
        <v>11</v>
      </c>
      <c r="H35" s="151">
        <v>11</v>
      </c>
      <c r="I35" s="151">
        <v>30</v>
      </c>
      <c r="J35" s="151">
        <v>5</v>
      </c>
      <c r="K35" s="151">
        <v>11</v>
      </c>
      <c r="L35" s="151"/>
      <c r="M35" s="151"/>
      <c r="N35" s="151">
        <v>10</v>
      </c>
      <c r="O35" s="152"/>
      <c r="P35" s="153">
        <f>SUM(C35:O35)</f>
        <v>144</v>
      </c>
    </row>
    <row r="36" spans="1:16" ht="30" customHeight="1" x14ac:dyDescent="0.25">
      <c r="A36" s="160">
        <v>4</v>
      </c>
      <c r="B36" s="161" t="s">
        <v>45</v>
      </c>
      <c r="C36" s="145"/>
      <c r="D36" s="151"/>
      <c r="E36" s="151"/>
      <c r="F36" s="151">
        <v>22</v>
      </c>
      <c r="G36" s="151">
        <v>2</v>
      </c>
      <c r="H36" s="151">
        <v>2</v>
      </c>
      <c r="I36" s="151">
        <v>19</v>
      </c>
      <c r="J36" s="151"/>
      <c r="K36" s="151"/>
      <c r="L36" s="151"/>
      <c r="M36" s="151"/>
      <c r="N36" s="151">
        <v>1</v>
      </c>
      <c r="O36" s="152"/>
      <c r="P36" s="153">
        <f>SUM(C36:O36)</f>
        <v>46</v>
      </c>
    </row>
    <row r="37" spans="1:16" ht="30" customHeight="1" x14ac:dyDescent="0.25">
      <c r="A37" s="102" t="s">
        <v>46</v>
      </c>
      <c r="B37" s="168" t="s">
        <v>50</v>
      </c>
      <c r="C37" s="152"/>
      <c r="D37" s="169"/>
      <c r="E37" s="145"/>
      <c r="F37" s="145"/>
      <c r="G37" s="145"/>
      <c r="H37" s="145"/>
      <c r="I37" s="145"/>
      <c r="J37" s="145"/>
      <c r="K37" s="145"/>
      <c r="L37" s="169"/>
      <c r="M37" s="145"/>
      <c r="N37" s="169"/>
      <c r="O37" s="145"/>
      <c r="P37" s="170">
        <f>P38+P40</f>
        <v>499</v>
      </c>
    </row>
    <row r="38" spans="1:16" ht="30" customHeight="1" x14ac:dyDescent="0.25">
      <c r="A38" s="134">
        <v>1</v>
      </c>
      <c r="B38" s="135" t="s">
        <v>51</v>
      </c>
      <c r="C38" s="145">
        <v>10</v>
      </c>
      <c r="D38" s="171">
        <v>14</v>
      </c>
      <c r="E38" s="145">
        <v>3</v>
      </c>
      <c r="F38" s="145">
        <v>2</v>
      </c>
      <c r="G38" s="139">
        <v>25</v>
      </c>
      <c r="H38" s="139">
        <v>18</v>
      </c>
      <c r="I38" s="139">
        <v>2</v>
      </c>
      <c r="J38" s="139">
        <v>2</v>
      </c>
      <c r="K38" s="139">
        <v>0</v>
      </c>
      <c r="L38" s="139">
        <v>4</v>
      </c>
      <c r="M38" s="139">
        <v>12</v>
      </c>
      <c r="N38" s="139">
        <v>0</v>
      </c>
      <c r="O38" s="139"/>
      <c r="P38" s="138">
        <f t="shared" ref="P38:P41" si="3">SUM(C38:N38)</f>
        <v>92</v>
      </c>
    </row>
    <row r="39" spans="1:16" ht="30" customHeight="1" x14ac:dyDescent="0.25">
      <c r="A39" s="134">
        <v>2</v>
      </c>
      <c r="B39" s="172" t="s">
        <v>31</v>
      </c>
      <c r="C39" s="152">
        <v>0</v>
      </c>
      <c r="D39" s="152">
        <v>0</v>
      </c>
      <c r="E39" s="152">
        <v>0</v>
      </c>
      <c r="F39" s="152">
        <v>0</v>
      </c>
      <c r="G39" s="152">
        <v>5</v>
      </c>
      <c r="H39" s="152">
        <v>0</v>
      </c>
      <c r="I39" s="152">
        <v>0</v>
      </c>
      <c r="J39" s="152">
        <v>0</v>
      </c>
      <c r="K39" s="152">
        <v>0</v>
      </c>
      <c r="L39" s="152">
        <v>0</v>
      </c>
      <c r="M39" s="152">
        <v>0</v>
      </c>
      <c r="N39" s="152">
        <v>0</v>
      </c>
      <c r="O39" s="139"/>
      <c r="P39" s="138">
        <f t="shared" si="3"/>
        <v>5</v>
      </c>
    </row>
    <row r="40" spans="1:16" ht="30" customHeight="1" x14ac:dyDescent="0.25">
      <c r="A40" s="134">
        <v>3</v>
      </c>
      <c r="B40" s="135" t="s">
        <v>52</v>
      </c>
      <c r="C40" s="152">
        <v>39</v>
      </c>
      <c r="D40" s="171">
        <v>94</v>
      </c>
      <c r="E40" s="145">
        <v>15</v>
      </c>
      <c r="F40" s="145">
        <v>24</v>
      </c>
      <c r="G40" s="139">
        <v>120</v>
      </c>
      <c r="H40" s="139">
        <v>17</v>
      </c>
      <c r="I40" s="139">
        <v>22</v>
      </c>
      <c r="J40" s="139">
        <v>23</v>
      </c>
      <c r="K40" s="139">
        <v>19</v>
      </c>
      <c r="L40" s="139">
        <v>5</v>
      </c>
      <c r="M40" s="139">
        <v>22</v>
      </c>
      <c r="N40" s="139">
        <v>7</v>
      </c>
      <c r="O40" s="139"/>
      <c r="P40" s="138">
        <f t="shared" si="3"/>
        <v>407</v>
      </c>
    </row>
    <row r="41" spans="1:16" ht="30" customHeight="1" x14ac:dyDescent="0.25">
      <c r="A41" s="134">
        <v>4</v>
      </c>
      <c r="B41" s="135" t="s">
        <v>31</v>
      </c>
      <c r="C41" s="152">
        <v>0</v>
      </c>
      <c r="D41" s="152">
        <v>0</v>
      </c>
      <c r="E41" s="152">
        <v>0</v>
      </c>
      <c r="F41" s="152">
        <v>0</v>
      </c>
      <c r="G41" s="152">
        <v>2</v>
      </c>
      <c r="H41" s="152">
        <v>0</v>
      </c>
      <c r="I41" s="152">
        <v>0</v>
      </c>
      <c r="J41" s="152">
        <v>0</v>
      </c>
      <c r="K41" s="152">
        <v>1</v>
      </c>
      <c r="L41" s="152">
        <v>0</v>
      </c>
      <c r="M41" s="152">
        <v>0</v>
      </c>
      <c r="N41" s="152">
        <v>0</v>
      </c>
      <c r="O41" s="139"/>
      <c r="P41" s="138">
        <f t="shared" si="3"/>
        <v>3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C10" sqref="C10"/>
    </sheetView>
  </sheetViews>
  <sheetFormatPr defaultColWidth="9.28515625" defaultRowHeight="15" x14ac:dyDescent="0.25"/>
  <cols>
    <col min="1" max="1" width="4.28515625" style="1" customWidth="1"/>
    <col min="2" max="2" width="36.710937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28515625" style="1"/>
  </cols>
  <sheetData>
    <row r="1" spans="1:5" ht="15.75" x14ac:dyDescent="0.25">
      <c r="A1" s="195" t="s">
        <v>53</v>
      </c>
      <c r="B1" s="195"/>
      <c r="C1" s="195"/>
      <c r="D1" s="195"/>
      <c r="E1" s="195"/>
    </row>
    <row r="2" spans="1:5" ht="25.5" customHeight="1" x14ac:dyDescent="0.25">
      <c r="A2" s="196" t="s">
        <v>54</v>
      </c>
      <c r="B2" s="196"/>
      <c r="C2" s="196"/>
      <c r="D2" s="196"/>
      <c r="E2" s="196"/>
    </row>
    <row r="3" spans="1:5" ht="29.25" customHeight="1" x14ac:dyDescent="0.25">
      <c r="A3" s="197" t="s">
        <v>2</v>
      </c>
      <c r="B3" s="197"/>
      <c r="C3" s="197"/>
      <c r="D3" s="197"/>
      <c r="E3" s="197"/>
    </row>
    <row r="4" spans="1:5" ht="25.5" customHeight="1" x14ac:dyDescent="0.25">
      <c r="A4" s="198"/>
      <c r="B4" s="198"/>
      <c r="C4" s="173"/>
      <c r="D4" s="173"/>
      <c r="E4" s="174" t="s">
        <v>55</v>
      </c>
    </row>
    <row r="5" spans="1:5" ht="30" customHeight="1" x14ac:dyDescent="0.25">
      <c r="A5" s="199" t="s">
        <v>56</v>
      </c>
      <c r="B5" s="199" t="s">
        <v>57</v>
      </c>
      <c r="C5" s="193" t="s">
        <v>31</v>
      </c>
      <c r="D5" s="194"/>
      <c r="E5" s="200"/>
    </row>
    <row r="6" spans="1:5" ht="30" customHeight="1" x14ac:dyDescent="0.25">
      <c r="A6" s="199"/>
      <c r="B6" s="199"/>
      <c r="C6" s="175" t="s">
        <v>58</v>
      </c>
      <c r="D6" s="175" t="s">
        <v>59</v>
      </c>
      <c r="E6" s="175" t="s">
        <v>33</v>
      </c>
    </row>
    <row r="7" spans="1:5" ht="30" customHeight="1" x14ac:dyDescent="0.25">
      <c r="A7" s="176">
        <v>1</v>
      </c>
      <c r="B7" s="177" t="s">
        <v>60</v>
      </c>
      <c r="C7" s="178">
        <v>697</v>
      </c>
      <c r="D7" s="178">
        <v>725</v>
      </c>
      <c r="E7" s="178">
        <v>7636</v>
      </c>
    </row>
    <row r="8" spans="1:5" ht="30" customHeight="1" x14ac:dyDescent="0.25">
      <c r="A8" s="176">
        <v>2</v>
      </c>
      <c r="B8" s="177" t="s">
        <v>61</v>
      </c>
      <c r="C8" s="178">
        <v>19</v>
      </c>
      <c r="D8" s="178">
        <v>5</v>
      </c>
      <c r="E8" s="178">
        <v>99</v>
      </c>
    </row>
    <row r="9" spans="1:5" ht="30" customHeight="1" x14ac:dyDescent="0.25">
      <c r="A9" s="176">
        <v>3</v>
      </c>
      <c r="B9" s="179" t="s">
        <v>62</v>
      </c>
      <c r="C9" s="178">
        <v>15</v>
      </c>
      <c r="D9" s="178">
        <v>791</v>
      </c>
      <c r="E9" s="178">
        <v>2948</v>
      </c>
    </row>
    <row r="10" spans="1:5" ht="30" customHeight="1" x14ac:dyDescent="0.25">
      <c r="A10" s="193" t="s">
        <v>6</v>
      </c>
      <c r="B10" s="194"/>
      <c r="C10" s="180">
        <f>SUM(C7:C9)</f>
        <v>731</v>
      </c>
      <c r="D10" s="180">
        <f t="shared" ref="D10:E10" si="0">SUM(D7:D9)</f>
        <v>1521</v>
      </c>
      <c r="E10" s="180">
        <f t="shared" si="0"/>
        <v>10683</v>
      </c>
    </row>
    <row r="12" spans="1:5" ht="15.75" x14ac:dyDescent="0.25">
      <c r="B12" s="181"/>
      <c r="C12" s="182"/>
      <c r="D12" s="182"/>
      <c r="E12" s="182"/>
    </row>
    <row r="13" spans="1:5" x14ac:dyDescent="0.25">
      <c r="C13" s="183"/>
      <c r="D13" s="183"/>
      <c r="E13" s="183"/>
    </row>
    <row r="14" spans="1:5" ht="15.75" x14ac:dyDescent="0.25">
      <c r="C14" s="184"/>
      <c r="D14" s="184"/>
      <c r="E14" s="183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ageMargins left="0.7" right="0.7" top="0.75" bottom="0.75" header="0.3" footer="0.3"/>
  <pageSetup paperSize="9" scale="10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topLeftCell="A4" zoomScaleNormal="100" workbookViewId="0">
      <selection activeCell="F41" sqref="F41:G41"/>
    </sheetView>
  </sheetViews>
  <sheetFormatPr defaultColWidth="8.7109375" defaultRowHeight="18.75" x14ac:dyDescent="0.3"/>
  <cols>
    <col min="1" max="1" width="8" style="12" customWidth="1"/>
    <col min="2" max="2" width="39.140625" style="13" customWidth="1"/>
    <col min="3" max="3" width="15.42578125" style="12" customWidth="1"/>
    <col min="4" max="4" width="11.85546875" style="12" customWidth="1"/>
    <col min="5" max="5" width="12.140625" style="12" customWidth="1"/>
    <col min="6" max="6" width="11" style="12" customWidth="1"/>
    <col min="7" max="7" width="12.140625" style="12" customWidth="1"/>
    <col min="8" max="16384" width="8.7109375" style="12"/>
  </cols>
  <sheetData>
    <row r="1" spans="1:7" x14ac:dyDescent="0.3">
      <c r="A1" s="202" t="s">
        <v>63</v>
      </c>
      <c r="B1" s="202"/>
      <c r="C1" s="202"/>
      <c r="D1" s="202"/>
      <c r="E1" s="202"/>
      <c r="F1" s="202"/>
      <c r="G1" s="202"/>
    </row>
    <row r="2" spans="1:7" ht="36.75" customHeight="1" x14ac:dyDescent="0.3">
      <c r="A2" s="207" t="s">
        <v>64</v>
      </c>
      <c r="B2" s="207"/>
      <c r="C2" s="207"/>
      <c r="D2" s="207"/>
      <c r="E2" s="207"/>
      <c r="F2" s="207"/>
      <c r="G2" s="207"/>
    </row>
    <row r="3" spans="1:7" ht="32.25" customHeight="1" x14ac:dyDescent="0.3">
      <c r="A3" s="206" t="s">
        <v>2</v>
      </c>
      <c r="B3" s="206"/>
      <c r="C3" s="206"/>
      <c r="D3" s="206"/>
      <c r="E3" s="206"/>
      <c r="F3" s="206"/>
      <c r="G3" s="206"/>
    </row>
    <row r="4" spans="1:7" ht="27" customHeight="1" x14ac:dyDescent="0.35">
      <c r="A4" s="84"/>
      <c r="B4" s="85"/>
      <c r="C4" s="84"/>
      <c r="D4" s="84"/>
      <c r="E4" s="203" t="s">
        <v>65</v>
      </c>
      <c r="F4" s="203"/>
      <c r="G4" s="203"/>
    </row>
    <row r="5" spans="1:7" ht="39.75" customHeight="1" x14ac:dyDescent="0.3">
      <c r="A5" s="204" t="s">
        <v>3</v>
      </c>
      <c r="B5" s="205" t="s">
        <v>66</v>
      </c>
      <c r="C5" s="208" t="s">
        <v>67</v>
      </c>
      <c r="D5" s="208"/>
      <c r="E5" s="208"/>
      <c r="F5" s="209" t="s">
        <v>68</v>
      </c>
      <c r="G5" s="209"/>
    </row>
    <row r="6" spans="1:7" ht="37.5" customHeight="1" x14ac:dyDescent="0.3">
      <c r="A6" s="204"/>
      <c r="B6" s="205"/>
      <c r="C6" s="86" t="s">
        <v>69</v>
      </c>
      <c r="D6" s="86" t="s">
        <v>70</v>
      </c>
      <c r="E6" s="86" t="s">
        <v>71</v>
      </c>
      <c r="F6" s="86" t="s">
        <v>72</v>
      </c>
      <c r="G6" s="87" t="s">
        <v>73</v>
      </c>
    </row>
    <row r="7" spans="1:7" s="31" customFormat="1" ht="21.95" customHeight="1" x14ac:dyDescent="0.3">
      <c r="A7" s="88" t="s">
        <v>20</v>
      </c>
      <c r="B7" s="89" t="s">
        <v>25</v>
      </c>
      <c r="C7" s="90">
        <f>SUM(C8:C26)</f>
        <v>3352</v>
      </c>
      <c r="D7" s="90">
        <f>SUM(D8:D26)</f>
        <v>1935</v>
      </c>
      <c r="E7" s="90">
        <f t="shared" ref="E7" si="0">C7-D7</f>
        <v>1417</v>
      </c>
      <c r="F7" s="90">
        <f>SUM(F8:F26)</f>
        <v>189</v>
      </c>
      <c r="G7" s="90">
        <f>SUM(G8:G26)</f>
        <v>373</v>
      </c>
    </row>
    <row r="8" spans="1:7" s="31" customFormat="1" ht="21.95" customHeight="1" x14ac:dyDescent="0.3">
      <c r="A8" s="91">
        <v>1</v>
      </c>
      <c r="B8" s="92" t="s">
        <v>74</v>
      </c>
      <c r="C8" s="93">
        <v>160</v>
      </c>
      <c r="D8" s="28">
        <v>156</v>
      </c>
      <c r="E8" s="94">
        <f t="shared" ref="E8:E26" si="1">C8-D8</f>
        <v>4</v>
      </c>
      <c r="F8" s="95">
        <v>60</v>
      </c>
      <c r="G8" s="95">
        <v>140</v>
      </c>
    </row>
    <row r="9" spans="1:7" s="31" customFormat="1" ht="21.95" customHeight="1" x14ac:dyDescent="0.3">
      <c r="A9" s="91">
        <v>2</v>
      </c>
      <c r="B9" s="92" t="s">
        <v>75</v>
      </c>
      <c r="C9" s="93">
        <v>100</v>
      </c>
      <c r="D9" s="28">
        <v>95</v>
      </c>
      <c r="E9" s="94">
        <f t="shared" si="1"/>
        <v>5</v>
      </c>
      <c r="F9" s="28">
        <v>19</v>
      </c>
      <c r="G9" s="28">
        <v>42</v>
      </c>
    </row>
    <row r="10" spans="1:7" s="31" customFormat="1" ht="21.95" customHeight="1" x14ac:dyDescent="0.3">
      <c r="A10" s="91">
        <v>3</v>
      </c>
      <c r="B10" s="92" t="s">
        <v>76</v>
      </c>
      <c r="C10" s="93">
        <v>20</v>
      </c>
      <c r="D10" s="28">
        <v>60</v>
      </c>
      <c r="E10" s="94">
        <f t="shared" si="1"/>
        <v>-40</v>
      </c>
      <c r="F10" s="28">
        <v>4</v>
      </c>
      <c r="G10" s="28">
        <v>4</v>
      </c>
    </row>
    <row r="11" spans="1:7" s="31" customFormat="1" ht="21.95" customHeight="1" x14ac:dyDescent="0.3">
      <c r="A11" s="91">
        <v>4</v>
      </c>
      <c r="B11" s="92" t="s">
        <v>77</v>
      </c>
      <c r="C11" s="93">
        <v>20</v>
      </c>
      <c r="D11" s="28">
        <v>71</v>
      </c>
      <c r="E11" s="94">
        <f t="shared" si="1"/>
        <v>-51</v>
      </c>
      <c r="F11" s="28">
        <v>1</v>
      </c>
      <c r="G11" s="28">
        <v>4</v>
      </c>
    </row>
    <row r="12" spans="1:7" s="31" customFormat="1" ht="21.95" customHeight="1" x14ac:dyDescent="0.3">
      <c r="A12" s="91">
        <v>5</v>
      </c>
      <c r="B12" s="92" t="s">
        <v>78</v>
      </c>
      <c r="C12" s="93">
        <v>250</v>
      </c>
      <c r="D12" s="28">
        <v>143</v>
      </c>
      <c r="E12" s="94">
        <f t="shared" si="1"/>
        <v>107</v>
      </c>
      <c r="F12" s="95">
        <v>21</v>
      </c>
      <c r="G12" s="95">
        <v>39</v>
      </c>
    </row>
    <row r="13" spans="1:7" s="31" customFormat="1" ht="21.95" customHeight="1" x14ac:dyDescent="0.3">
      <c r="A13" s="91">
        <v>6</v>
      </c>
      <c r="B13" s="92" t="s">
        <v>79</v>
      </c>
      <c r="C13" s="93">
        <v>130</v>
      </c>
      <c r="D13" s="28">
        <v>107</v>
      </c>
      <c r="E13" s="94">
        <f t="shared" si="1"/>
        <v>23</v>
      </c>
      <c r="F13" s="28">
        <v>14</v>
      </c>
      <c r="G13" s="28">
        <v>32</v>
      </c>
    </row>
    <row r="14" spans="1:7" s="31" customFormat="1" ht="21.95" customHeight="1" x14ac:dyDescent="0.3">
      <c r="A14" s="91">
        <v>7</v>
      </c>
      <c r="B14" s="92" t="s">
        <v>80</v>
      </c>
      <c r="C14" s="93">
        <v>260</v>
      </c>
      <c r="D14" s="28">
        <v>222</v>
      </c>
      <c r="E14" s="94">
        <f t="shared" si="1"/>
        <v>38</v>
      </c>
      <c r="F14" s="28">
        <v>30</v>
      </c>
      <c r="G14" s="28">
        <v>44</v>
      </c>
    </row>
    <row r="15" spans="1:7" s="31" customFormat="1" ht="21.95" customHeight="1" x14ac:dyDescent="0.3">
      <c r="A15" s="91">
        <v>8</v>
      </c>
      <c r="B15" s="92" t="s">
        <v>81</v>
      </c>
      <c r="C15" s="93">
        <v>140</v>
      </c>
      <c r="D15" s="28">
        <v>26</v>
      </c>
      <c r="E15" s="94">
        <f t="shared" si="1"/>
        <v>114</v>
      </c>
      <c r="F15" s="28">
        <v>2</v>
      </c>
      <c r="G15" s="28">
        <v>6</v>
      </c>
    </row>
    <row r="16" spans="1:7" s="31" customFormat="1" ht="21.95" customHeight="1" x14ac:dyDescent="0.3">
      <c r="A16" s="91">
        <v>9</v>
      </c>
      <c r="B16" s="92" t="s">
        <v>82</v>
      </c>
      <c r="C16" s="93">
        <v>150</v>
      </c>
      <c r="D16" s="28">
        <v>128</v>
      </c>
      <c r="E16" s="94">
        <f t="shared" si="1"/>
        <v>22</v>
      </c>
      <c r="F16" s="28">
        <v>7</v>
      </c>
      <c r="G16" s="28">
        <v>15</v>
      </c>
    </row>
    <row r="17" spans="1:7" s="31" customFormat="1" ht="21.95" customHeight="1" x14ac:dyDescent="0.3">
      <c r="A17" s="91">
        <v>10</v>
      </c>
      <c r="B17" s="92" t="s">
        <v>83</v>
      </c>
      <c r="C17" s="93">
        <v>20</v>
      </c>
      <c r="D17" s="28">
        <v>12</v>
      </c>
      <c r="E17" s="94">
        <f t="shared" si="1"/>
        <v>8</v>
      </c>
      <c r="F17" s="28">
        <v>4</v>
      </c>
      <c r="G17" s="28">
        <v>3</v>
      </c>
    </row>
    <row r="18" spans="1:7" s="31" customFormat="1" ht="21.95" customHeight="1" x14ac:dyDescent="0.3">
      <c r="A18" s="91">
        <v>11</v>
      </c>
      <c r="B18" s="92" t="s">
        <v>84</v>
      </c>
      <c r="C18" s="93">
        <v>20</v>
      </c>
      <c r="D18" s="28">
        <v>24</v>
      </c>
      <c r="E18" s="94">
        <f t="shared" si="1"/>
        <v>-4</v>
      </c>
      <c r="F18" s="28">
        <v>3</v>
      </c>
      <c r="G18" s="28">
        <v>6</v>
      </c>
    </row>
    <row r="19" spans="1:7" s="31" customFormat="1" ht="21.95" customHeight="1" x14ac:dyDescent="0.3">
      <c r="A19" s="91">
        <v>12</v>
      </c>
      <c r="B19" s="92" t="s">
        <v>85</v>
      </c>
      <c r="C19" s="93">
        <v>80</v>
      </c>
      <c r="D19" s="28">
        <v>61</v>
      </c>
      <c r="E19" s="94">
        <f t="shared" si="1"/>
        <v>19</v>
      </c>
      <c r="F19" s="28">
        <v>3</v>
      </c>
      <c r="G19" s="28">
        <v>6</v>
      </c>
    </row>
    <row r="20" spans="1:7" s="31" customFormat="1" ht="21.95" customHeight="1" x14ac:dyDescent="0.3">
      <c r="A20" s="91">
        <v>13</v>
      </c>
      <c r="B20" s="92" t="s">
        <v>86</v>
      </c>
      <c r="C20" s="93">
        <v>22</v>
      </c>
      <c r="D20" s="28">
        <v>15</v>
      </c>
      <c r="E20" s="94">
        <f t="shared" si="1"/>
        <v>7</v>
      </c>
      <c r="F20" s="28">
        <v>1</v>
      </c>
      <c r="G20" s="28">
        <v>2</v>
      </c>
    </row>
    <row r="21" spans="1:7" s="31" customFormat="1" ht="21.95" customHeight="1" x14ac:dyDescent="0.3">
      <c r="A21" s="91">
        <v>14</v>
      </c>
      <c r="B21" s="92" t="s">
        <v>87</v>
      </c>
      <c r="C21" s="93">
        <v>25</v>
      </c>
      <c r="D21" s="28">
        <v>22</v>
      </c>
      <c r="E21" s="94">
        <f t="shared" si="1"/>
        <v>3</v>
      </c>
      <c r="F21" s="28">
        <v>2</v>
      </c>
      <c r="G21" s="28">
        <v>4</v>
      </c>
    </row>
    <row r="22" spans="1:7" s="31" customFormat="1" ht="21.95" customHeight="1" x14ac:dyDescent="0.3">
      <c r="A22" s="91">
        <v>15</v>
      </c>
      <c r="B22" s="92" t="s">
        <v>88</v>
      </c>
      <c r="C22" s="93">
        <v>120</v>
      </c>
      <c r="D22" s="28">
        <v>111</v>
      </c>
      <c r="E22" s="94">
        <f t="shared" si="1"/>
        <v>9</v>
      </c>
      <c r="F22" s="28">
        <v>3</v>
      </c>
      <c r="G22" s="28">
        <v>5</v>
      </c>
    </row>
    <row r="23" spans="1:7" s="31" customFormat="1" ht="21.95" customHeight="1" x14ac:dyDescent="0.3">
      <c r="A23" s="91">
        <v>16</v>
      </c>
      <c r="B23" s="92" t="s">
        <v>89</v>
      </c>
      <c r="C23" s="93">
        <v>211</v>
      </c>
      <c r="D23" s="28">
        <v>163</v>
      </c>
      <c r="E23" s="94">
        <f t="shared" si="1"/>
        <v>48</v>
      </c>
      <c r="F23" s="28">
        <v>4</v>
      </c>
      <c r="G23" s="28">
        <v>6</v>
      </c>
    </row>
    <row r="24" spans="1:7" s="31" customFormat="1" ht="21.95" customHeight="1" x14ac:dyDescent="0.3">
      <c r="A24" s="91">
        <v>17</v>
      </c>
      <c r="B24" s="92" t="s">
        <v>90</v>
      </c>
      <c r="C24" s="93">
        <v>600</v>
      </c>
      <c r="D24" s="28">
        <v>77</v>
      </c>
      <c r="E24" s="94">
        <f t="shared" si="1"/>
        <v>523</v>
      </c>
      <c r="F24" s="28">
        <v>3</v>
      </c>
      <c r="G24" s="28">
        <v>4</v>
      </c>
    </row>
    <row r="25" spans="1:7" s="31" customFormat="1" ht="21.95" customHeight="1" x14ac:dyDescent="0.3">
      <c r="A25" s="91">
        <v>18</v>
      </c>
      <c r="B25" s="92" t="s">
        <v>91</v>
      </c>
      <c r="C25" s="93">
        <v>1000</v>
      </c>
      <c r="D25" s="28">
        <v>441</v>
      </c>
      <c r="E25" s="94">
        <f t="shared" si="1"/>
        <v>559</v>
      </c>
      <c r="F25" s="28">
        <v>7</v>
      </c>
      <c r="G25" s="28">
        <v>9</v>
      </c>
    </row>
    <row r="26" spans="1:7" s="31" customFormat="1" ht="21.95" customHeight="1" x14ac:dyDescent="0.3">
      <c r="A26" s="91">
        <v>19</v>
      </c>
      <c r="B26" s="92" t="s">
        <v>92</v>
      </c>
      <c r="C26" s="93">
        <v>24</v>
      </c>
      <c r="D26" s="28">
        <v>1</v>
      </c>
      <c r="E26" s="94">
        <f t="shared" si="1"/>
        <v>23</v>
      </c>
      <c r="F26" s="28">
        <v>1</v>
      </c>
      <c r="G26" s="28">
        <v>2</v>
      </c>
    </row>
    <row r="27" spans="1:7" s="31" customFormat="1" ht="36" customHeight="1" x14ac:dyDescent="0.3">
      <c r="A27" s="29" t="s">
        <v>27</v>
      </c>
      <c r="B27" s="30" t="s">
        <v>93</v>
      </c>
      <c r="C27" s="100">
        <f>SUM(C28:C39)</f>
        <v>6070</v>
      </c>
      <c r="D27" s="34">
        <f>SUM(D28:D39)</f>
        <v>2837</v>
      </c>
      <c r="E27" s="34">
        <f>SUM(E28:E39)</f>
        <v>3233</v>
      </c>
      <c r="F27" s="35"/>
      <c r="G27" s="35"/>
    </row>
    <row r="28" spans="1:7" s="31" customFormat="1" ht="21.95" customHeight="1" x14ac:dyDescent="0.3">
      <c r="A28" s="32">
        <v>1</v>
      </c>
      <c r="B28" s="101" t="s">
        <v>94</v>
      </c>
      <c r="C28" s="99">
        <v>877</v>
      </c>
      <c r="D28" s="38">
        <v>252</v>
      </c>
      <c r="E28" s="33">
        <f t="shared" ref="E28:E39" si="2">C28-D28</f>
        <v>625</v>
      </c>
      <c r="F28" s="33"/>
      <c r="G28" s="33"/>
    </row>
    <row r="29" spans="1:7" s="31" customFormat="1" ht="21.95" customHeight="1" x14ac:dyDescent="0.3">
      <c r="A29" s="32">
        <v>2</v>
      </c>
      <c r="B29" s="101" t="s">
        <v>95</v>
      </c>
      <c r="C29" s="99">
        <v>280</v>
      </c>
      <c r="D29" s="38">
        <v>288</v>
      </c>
      <c r="E29" s="33">
        <f t="shared" si="2"/>
        <v>-8</v>
      </c>
      <c r="F29" s="33"/>
      <c r="G29" s="33"/>
    </row>
    <row r="30" spans="1:7" s="31" customFormat="1" ht="21.95" customHeight="1" x14ac:dyDescent="0.3">
      <c r="A30" s="32">
        <v>3</v>
      </c>
      <c r="B30" s="101" t="s">
        <v>96</v>
      </c>
      <c r="C30" s="99">
        <v>560</v>
      </c>
      <c r="D30" s="38">
        <v>75</v>
      </c>
      <c r="E30" s="33">
        <f t="shared" si="2"/>
        <v>485</v>
      </c>
      <c r="F30" s="33"/>
      <c r="G30" s="33"/>
    </row>
    <row r="31" spans="1:7" s="31" customFormat="1" ht="21.95" customHeight="1" x14ac:dyDescent="0.3">
      <c r="A31" s="32">
        <v>4</v>
      </c>
      <c r="B31" s="101" t="s">
        <v>97</v>
      </c>
      <c r="C31" s="99">
        <v>320</v>
      </c>
      <c r="D31" s="38">
        <v>223</v>
      </c>
      <c r="E31" s="33">
        <f t="shared" si="2"/>
        <v>97</v>
      </c>
      <c r="F31" s="33"/>
      <c r="G31" s="33"/>
    </row>
    <row r="32" spans="1:7" s="31" customFormat="1" ht="21.95" customHeight="1" x14ac:dyDescent="0.3">
      <c r="A32" s="32">
        <v>5</v>
      </c>
      <c r="B32" s="101" t="s">
        <v>98</v>
      </c>
      <c r="C32" s="99">
        <v>340</v>
      </c>
      <c r="D32" s="38">
        <v>189</v>
      </c>
      <c r="E32" s="33">
        <f t="shared" si="2"/>
        <v>151</v>
      </c>
      <c r="F32" s="33"/>
      <c r="G32" s="33"/>
    </row>
    <row r="33" spans="1:7" s="31" customFormat="1" ht="21.95" customHeight="1" x14ac:dyDescent="0.3">
      <c r="A33" s="32">
        <v>6</v>
      </c>
      <c r="B33" s="101" t="s">
        <v>99</v>
      </c>
      <c r="C33" s="99">
        <v>768</v>
      </c>
      <c r="D33" s="38">
        <v>328</v>
      </c>
      <c r="E33" s="33">
        <f t="shared" si="2"/>
        <v>440</v>
      </c>
      <c r="F33" s="33"/>
      <c r="G33" s="33"/>
    </row>
    <row r="34" spans="1:7" s="31" customFormat="1" ht="21.95" customHeight="1" x14ac:dyDescent="0.3">
      <c r="A34" s="32">
        <v>7</v>
      </c>
      <c r="B34" s="101" t="s">
        <v>100</v>
      </c>
      <c r="C34" s="99">
        <v>165</v>
      </c>
      <c r="D34" s="38">
        <v>142</v>
      </c>
      <c r="E34" s="33">
        <f t="shared" si="2"/>
        <v>23</v>
      </c>
      <c r="F34" s="33"/>
      <c r="G34" s="33"/>
    </row>
    <row r="35" spans="1:7" s="31" customFormat="1" ht="21.95" customHeight="1" x14ac:dyDescent="0.3">
      <c r="A35" s="32">
        <v>8</v>
      </c>
      <c r="B35" s="101" t="s">
        <v>101</v>
      </c>
      <c r="C35" s="99">
        <v>560</v>
      </c>
      <c r="D35" s="38">
        <v>304</v>
      </c>
      <c r="E35" s="33">
        <f t="shared" si="2"/>
        <v>256</v>
      </c>
      <c r="F35" s="33"/>
      <c r="G35" s="33"/>
    </row>
    <row r="36" spans="1:7" s="31" customFormat="1" ht="21.95" customHeight="1" x14ac:dyDescent="0.3">
      <c r="A36" s="32">
        <v>9</v>
      </c>
      <c r="B36" s="101" t="s">
        <v>102</v>
      </c>
      <c r="C36" s="99">
        <v>300</v>
      </c>
      <c r="D36" s="38">
        <v>227</v>
      </c>
      <c r="E36" s="33">
        <f t="shared" si="2"/>
        <v>73</v>
      </c>
      <c r="F36" s="33"/>
      <c r="G36" s="33"/>
    </row>
    <row r="37" spans="1:7" s="31" customFormat="1" ht="21.95" customHeight="1" x14ac:dyDescent="0.3">
      <c r="A37" s="32">
        <v>10</v>
      </c>
      <c r="B37" s="101" t="s">
        <v>103</v>
      </c>
      <c r="C37" s="99">
        <v>790</v>
      </c>
      <c r="D37" s="38">
        <v>102</v>
      </c>
      <c r="E37" s="33">
        <f t="shared" si="2"/>
        <v>688</v>
      </c>
      <c r="F37" s="33"/>
      <c r="G37" s="33"/>
    </row>
    <row r="38" spans="1:7" s="31" customFormat="1" x14ac:dyDescent="0.3">
      <c r="A38" s="32">
        <v>11</v>
      </c>
      <c r="B38" s="101" t="s">
        <v>104</v>
      </c>
      <c r="C38" s="99">
        <v>480</v>
      </c>
      <c r="D38" s="39">
        <v>210</v>
      </c>
      <c r="E38" s="33">
        <f t="shared" si="2"/>
        <v>270</v>
      </c>
      <c r="F38" s="33"/>
      <c r="G38" s="33"/>
    </row>
    <row r="39" spans="1:7" s="31" customFormat="1" x14ac:dyDescent="0.3">
      <c r="A39" s="32">
        <v>12</v>
      </c>
      <c r="B39" s="101" t="s">
        <v>105</v>
      </c>
      <c r="C39" s="99">
        <v>630</v>
      </c>
      <c r="D39" s="38">
        <v>497</v>
      </c>
      <c r="E39" s="33">
        <f t="shared" si="2"/>
        <v>133</v>
      </c>
      <c r="F39" s="33"/>
      <c r="G39" s="33"/>
    </row>
    <row r="40" spans="1:7" ht="37.5" x14ac:dyDescent="0.3">
      <c r="A40" s="88" t="s">
        <v>40</v>
      </c>
      <c r="B40" s="89" t="s">
        <v>106</v>
      </c>
      <c r="C40" s="98">
        <f>SUM(C41:C52)</f>
        <v>741</v>
      </c>
      <c r="D40" s="81">
        <f>SUM(D41:D52)</f>
        <v>99</v>
      </c>
      <c r="E40" s="81">
        <f t="shared" ref="E40" si="3">C40-D40</f>
        <v>642</v>
      </c>
      <c r="F40" s="201"/>
      <c r="G40" s="201"/>
    </row>
    <row r="41" spans="1:7" x14ac:dyDescent="0.3">
      <c r="A41" s="91">
        <v>1</v>
      </c>
      <c r="B41" s="96" t="s">
        <v>107</v>
      </c>
      <c r="C41" s="82">
        <v>0</v>
      </c>
      <c r="D41" s="82">
        <v>0</v>
      </c>
      <c r="E41" s="81">
        <f t="shared" ref="E41:E52" si="4">C41-D41</f>
        <v>0</v>
      </c>
      <c r="F41" s="210"/>
      <c r="G41" s="210"/>
    </row>
    <row r="42" spans="1:7" x14ac:dyDescent="0.3">
      <c r="A42" s="91">
        <v>2</v>
      </c>
      <c r="B42" s="96" t="s">
        <v>108</v>
      </c>
      <c r="C42" s="83">
        <v>0</v>
      </c>
      <c r="D42" s="83">
        <v>0</v>
      </c>
      <c r="E42" s="81">
        <f t="shared" si="4"/>
        <v>0</v>
      </c>
      <c r="F42" s="210"/>
      <c r="G42" s="210"/>
    </row>
    <row r="43" spans="1:7" x14ac:dyDescent="0.3">
      <c r="A43" s="91">
        <v>3</v>
      </c>
      <c r="B43" s="96" t="s">
        <v>109</v>
      </c>
      <c r="C43" s="83">
        <v>280</v>
      </c>
      <c r="D43" s="83">
        <v>21</v>
      </c>
      <c r="E43" s="81">
        <f t="shared" si="4"/>
        <v>259</v>
      </c>
      <c r="F43" s="210"/>
      <c r="G43" s="210"/>
    </row>
    <row r="44" spans="1:7" x14ac:dyDescent="0.3">
      <c r="A44" s="91">
        <v>4</v>
      </c>
      <c r="B44" s="96" t="s">
        <v>16</v>
      </c>
      <c r="C44" s="83">
        <v>0</v>
      </c>
      <c r="D44" s="83">
        <v>0</v>
      </c>
      <c r="E44" s="81">
        <f t="shared" si="4"/>
        <v>0</v>
      </c>
      <c r="F44" s="210"/>
      <c r="G44" s="210"/>
    </row>
    <row r="45" spans="1:7" x14ac:dyDescent="0.3">
      <c r="A45" s="91">
        <v>5</v>
      </c>
      <c r="B45" s="97" t="s">
        <v>110</v>
      </c>
      <c r="C45" s="83">
        <v>0</v>
      </c>
      <c r="D45" s="83">
        <v>0</v>
      </c>
      <c r="E45" s="81">
        <f t="shared" si="4"/>
        <v>0</v>
      </c>
      <c r="F45" s="210"/>
      <c r="G45" s="210"/>
    </row>
    <row r="46" spans="1:7" x14ac:dyDescent="0.3">
      <c r="A46" s="91">
        <v>6</v>
      </c>
      <c r="B46" s="97" t="s">
        <v>111</v>
      </c>
      <c r="C46" s="83">
        <v>0</v>
      </c>
      <c r="D46" s="83">
        <v>0</v>
      </c>
      <c r="E46" s="81">
        <f t="shared" si="4"/>
        <v>0</v>
      </c>
      <c r="F46" s="210"/>
      <c r="G46" s="210"/>
    </row>
    <row r="47" spans="1:7" x14ac:dyDescent="0.3">
      <c r="A47" s="91">
        <v>7</v>
      </c>
      <c r="B47" s="97" t="s">
        <v>11</v>
      </c>
      <c r="C47" s="83">
        <v>72</v>
      </c>
      <c r="D47" s="83">
        <v>2</v>
      </c>
      <c r="E47" s="81">
        <f t="shared" si="4"/>
        <v>70</v>
      </c>
      <c r="F47" s="210"/>
      <c r="G47" s="210"/>
    </row>
    <row r="48" spans="1:7" x14ac:dyDescent="0.3">
      <c r="A48" s="91">
        <v>8</v>
      </c>
      <c r="B48" s="97" t="s">
        <v>112</v>
      </c>
      <c r="C48" s="83">
        <v>309</v>
      </c>
      <c r="D48" s="83">
        <v>32</v>
      </c>
      <c r="E48" s="81">
        <f t="shared" si="4"/>
        <v>277</v>
      </c>
      <c r="F48" s="210"/>
      <c r="G48" s="210"/>
    </row>
    <row r="49" spans="1:7" x14ac:dyDescent="0.3">
      <c r="A49" s="91">
        <v>9</v>
      </c>
      <c r="B49" s="97" t="s">
        <v>113</v>
      </c>
      <c r="C49" s="83">
        <v>40</v>
      </c>
      <c r="D49" s="83">
        <v>2</v>
      </c>
      <c r="E49" s="81">
        <f t="shared" si="4"/>
        <v>38</v>
      </c>
      <c r="F49" s="210"/>
      <c r="G49" s="210"/>
    </row>
    <row r="50" spans="1:7" x14ac:dyDescent="0.3">
      <c r="A50" s="91">
        <v>10</v>
      </c>
      <c r="B50" s="97" t="s">
        <v>7</v>
      </c>
      <c r="C50" s="83">
        <v>0</v>
      </c>
      <c r="D50" s="83">
        <v>0</v>
      </c>
      <c r="E50" s="81">
        <f t="shared" si="4"/>
        <v>0</v>
      </c>
      <c r="F50" s="210"/>
      <c r="G50" s="210"/>
    </row>
    <row r="51" spans="1:7" x14ac:dyDescent="0.3">
      <c r="A51" s="91">
        <v>11</v>
      </c>
      <c r="B51" s="97" t="s">
        <v>114</v>
      </c>
      <c r="C51" s="83">
        <v>0</v>
      </c>
      <c r="D51" s="83">
        <v>0</v>
      </c>
      <c r="E51" s="81">
        <f t="shared" si="4"/>
        <v>0</v>
      </c>
      <c r="F51" s="210"/>
      <c r="G51" s="210"/>
    </row>
    <row r="52" spans="1:7" x14ac:dyDescent="0.3">
      <c r="A52" s="91">
        <v>12</v>
      </c>
      <c r="B52" s="97" t="s">
        <v>115</v>
      </c>
      <c r="C52" s="83">
        <v>40</v>
      </c>
      <c r="D52" s="83">
        <v>42</v>
      </c>
      <c r="E52" s="81">
        <f t="shared" si="4"/>
        <v>-2</v>
      </c>
      <c r="F52" s="210"/>
      <c r="G52" s="210"/>
    </row>
  </sheetData>
  <mergeCells count="21">
    <mergeCell ref="F44:G44"/>
    <mergeCell ref="F43:G43"/>
    <mergeCell ref="F42:G42"/>
    <mergeCell ref="F41:G41"/>
    <mergeCell ref="F50:G50"/>
    <mergeCell ref="F51:G51"/>
    <mergeCell ref="F52:G52"/>
    <mergeCell ref="F45:G45"/>
    <mergeCell ref="F46:G46"/>
    <mergeCell ref="F47:G47"/>
    <mergeCell ref="F48:G48"/>
    <mergeCell ref="F49:G49"/>
    <mergeCell ref="F40:G40"/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3"/>
  <sheetViews>
    <sheetView zoomScale="70" zoomScaleNormal="70" workbookViewId="0">
      <selection activeCell="C24" sqref="C24"/>
    </sheetView>
  </sheetViews>
  <sheetFormatPr defaultColWidth="8.7109375" defaultRowHeight="15" x14ac:dyDescent="0.25"/>
  <cols>
    <col min="1" max="1" width="7" style="40" customWidth="1"/>
    <col min="2" max="2" width="34.7109375" style="40" customWidth="1"/>
    <col min="3" max="3" width="18.42578125" style="40" customWidth="1"/>
    <col min="4" max="4" width="47.7109375" style="40" customWidth="1"/>
    <col min="5" max="16384" width="8.7109375" style="40"/>
  </cols>
  <sheetData>
    <row r="1" spans="1:7" ht="15.75" x14ac:dyDescent="0.25">
      <c r="A1" s="211" t="s">
        <v>116</v>
      </c>
      <c r="B1" s="211"/>
      <c r="C1" s="211"/>
      <c r="D1" s="211"/>
    </row>
    <row r="2" spans="1:7" ht="16.5" customHeight="1" x14ac:dyDescent="0.25">
      <c r="A2" s="212" t="s">
        <v>117</v>
      </c>
      <c r="B2" s="212"/>
      <c r="C2" s="212"/>
      <c r="D2" s="212"/>
    </row>
    <row r="3" spans="1:7" ht="33.75" customHeight="1" x14ac:dyDescent="0.25">
      <c r="A3" s="213" t="s">
        <v>2</v>
      </c>
      <c r="B3" s="213"/>
      <c r="C3" s="213"/>
      <c r="D3" s="213"/>
    </row>
    <row r="4" spans="1:7" ht="26.25" customHeight="1" x14ac:dyDescent="0.25">
      <c r="A4" s="41"/>
      <c r="B4" s="42"/>
      <c r="C4" s="42"/>
      <c r="D4" s="42"/>
    </row>
    <row r="5" spans="1:7" ht="31.5" customHeight="1" x14ac:dyDescent="0.25">
      <c r="A5" s="43" t="s">
        <v>3</v>
      </c>
      <c r="B5" s="43" t="s">
        <v>4</v>
      </c>
      <c r="C5" s="43" t="s">
        <v>118</v>
      </c>
      <c r="D5" s="44" t="s">
        <v>119</v>
      </c>
    </row>
    <row r="6" spans="1:7" ht="30" customHeight="1" x14ac:dyDescent="0.25">
      <c r="A6" s="43"/>
      <c r="B6" s="45" t="s">
        <v>120</v>
      </c>
      <c r="C6" s="46">
        <v>26612</v>
      </c>
      <c r="D6" s="47"/>
      <c r="E6" s="48"/>
      <c r="F6" s="48"/>
    </row>
    <row r="7" spans="1:7" ht="30" customHeight="1" x14ac:dyDescent="0.3">
      <c r="A7" s="43">
        <v>1</v>
      </c>
      <c r="B7" s="49" t="s">
        <v>121</v>
      </c>
      <c r="C7" s="50">
        <v>7636</v>
      </c>
      <c r="D7" s="51"/>
      <c r="E7" s="48"/>
      <c r="F7" s="48"/>
      <c r="G7" s="48"/>
    </row>
    <row r="8" spans="1:7" ht="44.25" customHeight="1" x14ac:dyDescent="0.25">
      <c r="A8" s="52" t="s">
        <v>30</v>
      </c>
      <c r="B8" s="53" t="s">
        <v>122</v>
      </c>
      <c r="C8" s="54">
        <v>7336</v>
      </c>
      <c r="D8" s="55" t="s">
        <v>123</v>
      </c>
      <c r="F8" s="48"/>
      <c r="G8" s="48"/>
    </row>
    <row r="9" spans="1:7" ht="30" customHeight="1" x14ac:dyDescent="0.25">
      <c r="A9" s="52" t="s">
        <v>32</v>
      </c>
      <c r="B9" s="53" t="s">
        <v>124</v>
      </c>
      <c r="C9" s="56">
        <v>139</v>
      </c>
      <c r="D9" s="55" t="s">
        <v>125</v>
      </c>
      <c r="F9" s="48"/>
    </row>
    <row r="10" spans="1:7" ht="51" customHeight="1" x14ac:dyDescent="0.25">
      <c r="A10" s="52" t="s">
        <v>34</v>
      </c>
      <c r="B10" s="53" t="s">
        <v>126</v>
      </c>
      <c r="C10" s="56">
        <v>108</v>
      </c>
      <c r="D10" s="55" t="s">
        <v>127</v>
      </c>
    </row>
    <row r="11" spans="1:7" ht="36.6" customHeight="1" x14ac:dyDescent="0.3">
      <c r="A11" s="52" t="s">
        <v>128</v>
      </c>
      <c r="B11" s="53" t="s">
        <v>129</v>
      </c>
      <c r="C11" s="56">
        <v>53</v>
      </c>
      <c r="D11" s="55" t="s">
        <v>130</v>
      </c>
      <c r="F11" s="57"/>
    </row>
    <row r="12" spans="1:7" ht="36.75" customHeight="1" x14ac:dyDescent="0.25">
      <c r="A12" s="52" t="s">
        <v>131</v>
      </c>
      <c r="B12" s="53" t="s">
        <v>132</v>
      </c>
      <c r="C12" s="58"/>
      <c r="D12" s="59"/>
      <c r="F12" s="48"/>
    </row>
    <row r="13" spans="1:7" ht="36.75" customHeight="1" x14ac:dyDescent="0.25">
      <c r="A13" s="60"/>
      <c r="B13" s="53" t="s">
        <v>133</v>
      </c>
      <c r="C13" s="58">
        <v>237</v>
      </c>
      <c r="D13" s="59"/>
      <c r="F13" s="48"/>
    </row>
    <row r="14" spans="1:7" ht="36.75" customHeight="1" x14ac:dyDescent="0.25">
      <c r="A14" s="60"/>
      <c r="B14" s="53" t="s">
        <v>134</v>
      </c>
      <c r="C14" s="56">
        <v>322</v>
      </c>
      <c r="D14" s="59"/>
      <c r="F14" s="48"/>
    </row>
    <row r="15" spans="1:7" ht="36.75" customHeight="1" x14ac:dyDescent="0.25">
      <c r="A15" s="52" t="s">
        <v>135</v>
      </c>
      <c r="B15" s="53" t="s">
        <v>136</v>
      </c>
      <c r="C15" s="58">
        <f>SUM(C16:C27)</f>
        <v>2391</v>
      </c>
      <c r="D15" s="59"/>
      <c r="F15" s="48"/>
    </row>
    <row r="16" spans="1:7" ht="36.75" customHeight="1" x14ac:dyDescent="0.3">
      <c r="A16" s="61"/>
      <c r="B16" s="36" t="s">
        <v>94</v>
      </c>
      <c r="C16" s="62">
        <v>101</v>
      </c>
      <c r="D16" s="37"/>
      <c r="F16" s="48"/>
    </row>
    <row r="17" spans="1:14" ht="36.75" customHeight="1" x14ac:dyDescent="0.3">
      <c r="A17" s="61"/>
      <c r="B17" s="36" t="s">
        <v>95</v>
      </c>
      <c r="C17" s="62">
        <v>233</v>
      </c>
      <c r="D17" s="37"/>
      <c r="F17" s="48"/>
    </row>
    <row r="18" spans="1:14" ht="36.75" customHeight="1" x14ac:dyDescent="0.3">
      <c r="A18" s="61"/>
      <c r="B18" s="36" t="s">
        <v>96</v>
      </c>
      <c r="C18" s="62">
        <v>569</v>
      </c>
      <c r="D18" s="37"/>
      <c r="F18" s="48"/>
    </row>
    <row r="19" spans="1:14" ht="30" customHeight="1" x14ac:dyDescent="0.3">
      <c r="A19" s="61"/>
      <c r="B19" s="36" t="s">
        <v>97</v>
      </c>
      <c r="C19" s="62">
        <v>401</v>
      </c>
      <c r="D19" s="37"/>
      <c r="I19" s="63"/>
      <c r="J19" s="63"/>
      <c r="K19" s="63"/>
      <c r="L19" s="63"/>
      <c r="M19" s="63"/>
      <c r="N19" s="63"/>
    </row>
    <row r="20" spans="1:14" ht="30" customHeight="1" x14ac:dyDescent="0.3">
      <c r="A20" s="61"/>
      <c r="B20" s="36" t="s">
        <v>98</v>
      </c>
      <c r="C20" s="62">
        <v>56</v>
      </c>
      <c r="D20" s="37"/>
    </row>
    <row r="21" spans="1:14" ht="18.75" x14ac:dyDescent="0.3">
      <c r="A21" s="61"/>
      <c r="B21" s="36" t="s">
        <v>99</v>
      </c>
      <c r="C21" s="62" t="s">
        <v>137</v>
      </c>
      <c r="D21" s="37"/>
      <c r="G21" s="48"/>
    </row>
    <row r="22" spans="1:14" ht="30" customHeight="1" x14ac:dyDescent="0.3">
      <c r="A22" s="61"/>
      <c r="B22" s="36" t="s">
        <v>100</v>
      </c>
      <c r="C22" s="62">
        <v>192</v>
      </c>
      <c r="D22" s="37"/>
    </row>
    <row r="23" spans="1:14" ht="30" customHeight="1" x14ac:dyDescent="0.3">
      <c r="A23" s="61"/>
      <c r="B23" s="36" t="s">
        <v>101</v>
      </c>
      <c r="C23" s="62">
        <v>101</v>
      </c>
      <c r="D23" s="37"/>
    </row>
    <row r="24" spans="1:14" ht="27.95" customHeight="1" x14ac:dyDescent="0.3">
      <c r="A24" s="61"/>
      <c r="B24" s="36" t="s">
        <v>102</v>
      </c>
      <c r="C24" s="62">
        <v>79</v>
      </c>
      <c r="D24" s="37"/>
    </row>
    <row r="25" spans="1:14" ht="18.75" x14ac:dyDescent="0.3">
      <c r="A25" s="61"/>
      <c r="B25" s="36" t="s">
        <v>103</v>
      </c>
      <c r="C25" s="62">
        <v>274</v>
      </c>
      <c r="D25" s="37"/>
    </row>
    <row r="26" spans="1:14" ht="18.75" x14ac:dyDescent="0.3">
      <c r="A26" s="61"/>
      <c r="B26" s="36" t="s">
        <v>104</v>
      </c>
      <c r="C26" s="62">
        <v>318</v>
      </c>
      <c r="D26" s="37"/>
    </row>
    <row r="27" spans="1:14" ht="18.75" x14ac:dyDescent="0.3">
      <c r="A27" s="61"/>
      <c r="B27" s="36" t="s">
        <v>105</v>
      </c>
      <c r="C27" s="64">
        <v>67</v>
      </c>
      <c r="D27" s="37"/>
    </row>
    <row r="28" spans="1:14" ht="15.75" x14ac:dyDescent="0.25">
      <c r="A28" s="43">
        <v>2</v>
      </c>
      <c r="B28" s="65" t="s">
        <v>138</v>
      </c>
      <c r="C28" s="58">
        <v>18656</v>
      </c>
      <c r="D28" s="45" t="s">
        <v>139</v>
      </c>
    </row>
    <row r="29" spans="1:14" ht="15.75" x14ac:dyDescent="0.25">
      <c r="A29" s="66"/>
      <c r="B29" s="67" t="s">
        <v>31</v>
      </c>
      <c r="C29" s="56">
        <v>725</v>
      </c>
      <c r="D29" s="45"/>
    </row>
    <row r="30" spans="1:14" ht="31.5" x14ac:dyDescent="0.25">
      <c r="A30" s="66">
        <v>3</v>
      </c>
      <c r="B30" s="65" t="s">
        <v>140</v>
      </c>
      <c r="C30" s="56">
        <v>17</v>
      </c>
      <c r="D30" s="55" t="s">
        <v>141</v>
      </c>
    </row>
    <row r="31" spans="1:14" ht="15.75" x14ac:dyDescent="0.25">
      <c r="A31" s="68"/>
      <c r="B31" s="67" t="s">
        <v>31</v>
      </c>
      <c r="C31" s="69">
        <v>0</v>
      </c>
      <c r="D31" s="70"/>
    </row>
    <row r="32" spans="1:14" ht="15.75" x14ac:dyDescent="0.25">
      <c r="A32" s="43">
        <v>4</v>
      </c>
      <c r="B32" s="59" t="s">
        <v>142</v>
      </c>
      <c r="C32" s="58">
        <v>312</v>
      </c>
      <c r="D32" s="45" t="s">
        <v>139</v>
      </c>
    </row>
    <row r="33" spans="1:4" ht="15.75" x14ac:dyDescent="0.25">
      <c r="A33" s="71"/>
      <c r="B33" s="67" t="s">
        <v>31</v>
      </c>
      <c r="C33" s="72">
        <v>5</v>
      </c>
      <c r="D33" s="70"/>
    </row>
  </sheetData>
  <mergeCells count="3">
    <mergeCell ref="A1:D1"/>
    <mergeCell ref="A2:D2"/>
    <mergeCell ref="A3:D3"/>
  </mergeCells>
  <printOptions horizontalCentered="1"/>
  <pageMargins left="0.7" right="0.7" top="0.25" bottom="0.75" header="0.3" footer="0.3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opLeftCell="A4" workbookViewId="0">
      <selection activeCell="K9" sqref="K9"/>
    </sheetView>
  </sheetViews>
  <sheetFormatPr defaultRowHeight="15" x14ac:dyDescent="0.25"/>
  <cols>
    <col min="1" max="1" width="9.140625" style="16"/>
    <col min="2" max="2" width="17.5703125" style="16" customWidth="1"/>
    <col min="3" max="16" width="9" style="5"/>
    <col min="17" max="16384" width="9.140625" style="16"/>
  </cols>
  <sheetData>
    <row r="1" spans="1:16" ht="15.75" x14ac:dyDescent="0.25">
      <c r="A1" s="216" t="s">
        <v>143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16" ht="15.75" x14ac:dyDescent="0.25">
      <c r="A2" s="217" t="s">
        <v>144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6" ht="30" customHeight="1" x14ac:dyDescent="0.25">
      <c r="A3" s="218" t="s">
        <v>145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</row>
    <row r="4" spans="1:16" ht="14.25" customHeight="1" x14ac:dyDescent="0.25">
      <c r="A4" s="73"/>
      <c r="B4" s="73"/>
      <c r="C4" s="73"/>
      <c r="D4" s="73"/>
      <c r="E4" s="73" t="s">
        <v>146</v>
      </c>
      <c r="F4" s="73"/>
      <c r="G4" s="73"/>
      <c r="H4" s="73"/>
      <c r="I4" s="218"/>
      <c r="J4" s="218"/>
      <c r="K4" s="73"/>
      <c r="L4" s="73"/>
      <c r="M4" s="73"/>
      <c r="N4" s="73"/>
      <c r="O4" s="73"/>
      <c r="P4" s="73"/>
    </row>
    <row r="5" spans="1:16" x14ac:dyDescent="0.25">
      <c r="A5" s="17"/>
      <c r="B5" s="17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16" ht="14.25" customHeight="1" x14ac:dyDescent="0.25">
      <c r="A6" s="219" t="s">
        <v>3</v>
      </c>
      <c r="B6" s="219" t="s">
        <v>4</v>
      </c>
      <c r="C6" s="221" t="s">
        <v>5</v>
      </c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2"/>
      <c r="O6" s="221" t="s">
        <v>147</v>
      </c>
      <c r="P6" s="222"/>
    </row>
    <row r="7" spans="1:16" ht="82.5" x14ac:dyDescent="0.25">
      <c r="A7" s="220"/>
      <c r="B7" s="220"/>
      <c r="C7" s="75" t="s">
        <v>7</v>
      </c>
      <c r="D7" s="75" t="s">
        <v>8</v>
      </c>
      <c r="E7" s="75" t="s">
        <v>9</v>
      </c>
      <c r="F7" s="75" t="s">
        <v>10</v>
      </c>
      <c r="G7" s="75" t="s">
        <v>11</v>
      </c>
      <c r="H7" s="75" t="s">
        <v>12</v>
      </c>
      <c r="I7" s="75" t="s">
        <v>13</v>
      </c>
      <c r="J7" s="75" t="s">
        <v>14</v>
      </c>
      <c r="K7" s="75" t="s">
        <v>15</v>
      </c>
      <c r="L7" s="75" t="s">
        <v>16</v>
      </c>
      <c r="M7" s="75" t="s">
        <v>17</v>
      </c>
      <c r="N7" s="75" t="s">
        <v>18</v>
      </c>
      <c r="O7" s="75" t="s">
        <v>148</v>
      </c>
      <c r="P7" s="75" t="s">
        <v>149</v>
      </c>
    </row>
    <row r="8" spans="1:16" ht="33" x14ac:dyDescent="0.25">
      <c r="A8" s="78" t="s">
        <v>20</v>
      </c>
      <c r="B8" s="75" t="s">
        <v>150</v>
      </c>
      <c r="C8" s="76">
        <v>99.86</v>
      </c>
      <c r="D8" s="76">
        <v>98.74</v>
      </c>
      <c r="E8" s="76">
        <v>99.5</v>
      </c>
      <c r="F8" s="76">
        <v>99.28</v>
      </c>
      <c r="G8" s="76">
        <v>99.5</v>
      </c>
      <c r="H8" s="76">
        <v>99.41</v>
      </c>
      <c r="I8" s="76">
        <v>99.57</v>
      </c>
      <c r="J8" s="76">
        <v>98.7</v>
      </c>
      <c r="K8" s="76">
        <v>99.73</v>
      </c>
      <c r="L8" s="76">
        <v>99.81</v>
      </c>
      <c r="M8" s="76">
        <v>99.05</v>
      </c>
      <c r="N8" s="76">
        <v>99.25</v>
      </c>
      <c r="O8" s="76">
        <v>98.86</v>
      </c>
      <c r="P8" s="76">
        <v>87.58</v>
      </c>
    </row>
    <row r="9" spans="1:16" ht="33" x14ac:dyDescent="0.25">
      <c r="A9" s="78" t="s">
        <v>27</v>
      </c>
      <c r="B9" s="75" t="s">
        <v>151</v>
      </c>
      <c r="C9" s="76">
        <v>86.38</v>
      </c>
      <c r="D9" s="76">
        <v>75.45</v>
      </c>
      <c r="E9" s="76">
        <v>87.77</v>
      </c>
      <c r="F9" s="76">
        <v>79.28</v>
      </c>
      <c r="G9" s="76">
        <v>86.08</v>
      </c>
      <c r="H9" s="76">
        <v>66.44</v>
      </c>
      <c r="I9" s="76">
        <v>70.81</v>
      </c>
      <c r="J9" s="76">
        <v>75.8</v>
      </c>
      <c r="K9" s="76">
        <v>89.33</v>
      </c>
      <c r="L9" s="76">
        <v>91.49</v>
      </c>
      <c r="M9" s="76">
        <v>75.5</v>
      </c>
      <c r="N9" s="76">
        <v>87.4</v>
      </c>
      <c r="O9" s="76">
        <v>79.5</v>
      </c>
      <c r="P9" s="76">
        <v>4.8600000000000003</v>
      </c>
    </row>
    <row r="10" spans="1:16" ht="44.25" customHeight="1" x14ac:dyDescent="0.25">
      <c r="A10" s="78" t="s">
        <v>40</v>
      </c>
      <c r="B10" s="75" t="s">
        <v>152</v>
      </c>
      <c r="C10" s="76">
        <v>117</v>
      </c>
      <c r="D10" s="77">
        <v>1377</v>
      </c>
      <c r="E10" s="77">
        <v>686</v>
      </c>
      <c r="F10" s="77">
        <v>1276</v>
      </c>
      <c r="G10" s="76">
        <v>728</v>
      </c>
      <c r="H10" s="76">
        <v>912</v>
      </c>
      <c r="I10" s="76">
        <v>440</v>
      </c>
      <c r="J10" s="77">
        <v>1253</v>
      </c>
      <c r="K10" s="76">
        <v>187</v>
      </c>
      <c r="L10" s="76">
        <v>207</v>
      </c>
      <c r="M10" s="76">
        <v>838</v>
      </c>
      <c r="N10" s="77">
        <v>428</v>
      </c>
      <c r="O10" s="77">
        <v>10544</v>
      </c>
      <c r="P10" s="214" t="s">
        <v>153</v>
      </c>
    </row>
    <row r="11" spans="1:16" ht="39.75" customHeight="1" x14ac:dyDescent="0.25">
      <c r="A11" s="79">
        <v>1</v>
      </c>
      <c r="B11" s="80" t="s">
        <v>154</v>
      </c>
      <c r="C11" s="76">
        <v>54</v>
      </c>
      <c r="D11" s="76">
        <v>778</v>
      </c>
      <c r="E11" s="76">
        <v>584</v>
      </c>
      <c r="F11" s="77">
        <v>1127</v>
      </c>
      <c r="G11" s="76">
        <v>264</v>
      </c>
      <c r="H11" s="76">
        <v>624</v>
      </c>
      <c r="I11" s="76">
        <v>291</v>
      </c>
      <c r="J11" s="76">
        <v>49</v>
      </c>
      <c r="K11" s="76">
        <v>1</v>
      </c>
      <c r="L11" s="76">
        <v>0</v>
      </c>
      <c r="M11" s="76">
        <v>0</v>
      </c>
      <c r="N11" s="76">
        <v>83</v>
      </c>
      <c r="O11" s="77">
        <v>3805</v>
      </c>
      <c r="P11" s="214"/>
    </row>
    <row r="12" spans="1:16" ht="16.5" x14ac:dyDescent="0.25">
      <c r="A12" s="79">
        <v>2</v>
      </c>
      <c r="B12" s="80" t="s">
        <v>155</v>
      </c>
      <c r="C12" s="76">
        <v>63</v>
      </c>
      <c r="D12" s="76">
        <v>448</v>
      </c>
      <c r="E12" s="76">
        <v>102</v>
      </c>
      <c r="F12" s="76">
        <v>149</v>
      </c>
      <c r="G12" s="76">
        <v>421</v>
      </c>
      <c r="H12" s="76">
        <v>140</v>
      </c>
      <c r="I12" s="76">
        <v>131</v>
      </c>
      <c r="J12" s="76">
        <v>115</v>
      </c>
      <c r="K12" s="76">
        <v>32</v>
      </c>
      <c r="L12" s="76">
        <v>0</v>
      </c>
      <c r="M12" s="76">
        <v>0</v>
      </c>
      <c r="N12" s="76">
        <v>81</v>
      </c>
      <c r="O12" s="77">
        <v>1912</v>
      </c>
      <c r="P12" s="214"/>
    </row>
    <row r="13" spans="1:16" ht="16.5" x14ac:dyDescent="0.25">
      <c r="A13" s="79">
        <v>3</v>
      </c>
      <c r="B13" s="80" t="s">
        <v>156</v>
      </c>
      <c r="C13" s="76">
        <f>C10-C11-C12</f>
        <v>0</v>
      </c>
      <c r="D13" s="76">
        <f t="shared" ref="D13:N13" si="0">D10-D11-D12</f>
        <v>151</v>
      </c>
      <c r="E13" s="76">
        <f t="shared" si="0"/>
        <v>0</v>
      </c>
      <c r="F13" s="76">
        <f t="shared" si="0"/>
        <v>0</v>
      </c>
      <c r="G13" s="76">
        <f t="shared" si="0"/>
        <v>43</v>
      </c>
      <c r="H13" s="76">
        <f t="shared" si="0"/>
        <v>148</v>
      </c>
      <c r="I13" s="76">
        <f t="shared" si="0"/>
        <v>18</v>
      </c>
      <c r="J13" s="76">
        <f t="shared" si="0"/>
        <v>1089</v>
      </c>
      <c r="K13" s="76">
        <f t="shared" si="0"/>
        <v>154</v>
      </c>
      <c r="L13" s="76">
        <f t="shared" si="0"/>
        <v>207</v>
      </c>
      <c r="M13" s="76">
        <f t="shared" si="0"/>
        <v>838</v>
      </c>
      <c r="N13" s="76">
        <f t="shared" si="0"/>
        <v>264</v>
      </c>
      <c r="O13" s="77">
        <v>4827</v>
      </c>
      <c r="P13" s="215"/>
    </row>
    <row r="14" spans="1:16" ht="15.75" x14ac:dyDescent="0.25">
      <c r="A14" s="14"/>
      <c r="B14" s="15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topLeftCell="A4" zoomScale="80" zoomScaleNormal="80" workbookViewId="0">
      <selection activeCell="P10" sqref="P10"/>
    </sheetView>
  </sheetViews>
  <sheetFormatPr defaultColWidth="9.28515625" defaultRowHeight="15" x14ac:dyDescent="0.25"/>
  <cols>
    <col min="1" max="1" width="6" style="5" customWidth="1"/>
    <col min="2" max="2" width="18.28515625" style="5" customWidth="1"/>
    <col min="3" max="6" width="11.7109375" style="5" bestFit="1" customWidth="1"/>
    <col min="7" max="16" width="11.7109375" style="5" customWidth="1"/>
    <col min="17" max="17" width="8.42578125" style="5" customWidth="1"/>
    <col min="18" max="18" width="9.42578125" style="5" bestFit="1" customWidth="1"/>
    <col min="19" max="16384" width="9.28515625" style="5"/>
  </cols>
  <sheetData>
    <row r="1" spans="1:18" ht="15.75" x14ac:dyDescent="0.25">
      <c r="A1" s="223" t="s">
        <v>157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</row>
    <row r="2" spans="1:18" ht="15.75" x14ac:dyDescent="0.25">
      <c r="A2" s="224" t="s">
        <v>158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ht="36.75" customHeight="1" x14ac:dyDescent="0.25">
      <c r="A3" s="225" t="s">
        <v>145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</row>
    <row r="4" spans="1:18" ht="15.75" x14ac:dyDescent="0.25">
      <c r="A4" s="6"/>
      <c r="B4" s="6"/>
      <c r="C4" s="6"/>
      <c r="D4" s="6"/>
      <c r="E4" s="6" t="s">
        <v>146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5">
      <c r="A5" s="7"/>
      <c r="B5" s="7"/>
      <c r="C5" s="8"/>
      <c r="D5" s="8"/>
    </row>
    <row r="6" spans="1:18" ht="47.25" x14ac:dyDescent="0.25">
      <c r="A6" s="20" t="s">
        <v>56</v>
      </c>
      <c r="B6" s="21" t="s">
        <v>159</v>
      </c>
      <c r="C6" s="22">
        <v>44524</v>
      </c>
      <c r="D6" s="22">
        <v>44525</v>
      </c>
      <c r="E6" s="22">
        <v>44526</v>
      </c>
      <c r="F6" s="22">
        <v>44527</v>
      </c>
      <c r="G6" s="22">
        <v>44528</v>
      </c>
      <c r="H6" s="22">
        <v>44529</v>
      </c>
      <c r="I6" s="22">
        <v>44530</v>
      </c>
      <c r="J6" s="23">
        <v>44531</v>
      </c>
      <c r="K6" s="23">
        <v>44532</v>
      </c>
      <c r="L6" s="23">
        <v>44533</v>
      </c>
      <c r="M6" s="23">
        <v>44534</v>
      </c>
      <c r="N6" s="23">
        <v>44535</v>
      </c>
      <c r="O6" s="23">
        <v>44536</v>
      </c>
      <c r="P6" s="23">
        <v>44537</v>
      </c>
      <c r="Q6" s="21" t="s">
        <v>6</v>
      </c>
      <c r="R6" s="21" t="s">
        <v>160</v>
      </c>
    </row>
    <row r="7" spans="1:18" ht="24.95" customHeight="1" x14ac:dyDescent="0.25">
      <c r="A7" s="18">
        <v>1</v>
      </c>
      <c r="B7" s="24" t="s">
        <v>7</v>
      </c>
      <c r="C7" s="25">
        <v>4</v>
      </c>
      <c r="D7" s="25">
        <v>28</v>
      </c>
      <c r="E7" s="25">
        <v>10</v>
      </c>
      <c r="F7" s="25">
        <v>14</v>
      </c>
      <c r="G7" s="25">
        <v>11</v>
      </c>
      <c r="H7" s="25">
        <v>2</v>
      </c>
      <c r="I7" s="25">
        <v>22</v>
      </c>
      <c r="J7" s="25">
        <v>50</v>
      </c>
      <c r="K7" s="25">
        <v>8</v>
      </c>
      <c r="L7" s="25">
        <v>18</v>
      </c>
      <c r="M7" s="25">
        <v>1</v>
      </c>
      <c r="N7" s="25">
        <v>38</v>
      </c>
      <c r="O7" s="25">
        <v>1</v>
      </c>
      <c r="P7" s="25">
        <v>10</v>
      </c>
      <c r="Q7" s="26">
        <f>SUM(C7:P7)</f>
        <v>217</v>
      </c>
      <c r="R7" s="19"/>
    </row>
    <row r="8" spans="1:18" ht="24.95" customHeight="1" x14ac:dyDescent="0.25">
      <c r="A8" s="18">
        <v>2</v>
      </c>
      <c r="B8" s="24" t="s">
        <v>8</v>
      </c>
      <c r="C8" s="25">
        <v>14</v>
      </c>
      <c r="D8" s="25">
        <v>7</v>
      </c>
      <c r="E8" s="25">
        <v>10</v>
      </c>
      <c r="F8" s="25">
        <v>12</v>
      </c>
      <c r="G8" s="25">
        <v>1</v>
      </c>
      <c r="H8" s="25">
        <v>21</v>
      </c>
      <c r="I8" s="25">
        <v>14</v>
      </c>
      <c r="J8" s="25">
        <v>10</v>
      </c>
      <c r="K8" s="25">
        <v>3</v>
      </c>
      <c r="L8" s="25"/>
      <c r="M8" s="25">
        <v>27</v>
      </c>
      <c r="N8" s="25">
        <v>22</v>
      </c>
      <c r="O8" s="25">
        <v>5</v>
      </c>
      <c r="P8" s="25">
        <v>33</v>
      </c>
      <c r="Q8" s="26">
        <f t="shared" ref="Q8:Q18" si="0">SUM(C8:P8)</f>
        <v>179</v>
      </c>
      <c r="R8" s="19"/>
    </row>
    <row r="9" spans="1:18" ht="24.95" customHeight="1" x14ac:dyDescent="0.25">
      <c r="A9" s="18">
        <v>3</v>
      </c>
      <c r="B9" s="24" t="s">
        <v>9</v>
      </c>
      <c r="C9" s="25">
        <v>17</v>
      </c>
      <c r="D9" s="25">
        <v>10</v>
      </c>
      <c r="E9" s="25">
        <v>18</v>
      </c>
      <c r="F9" s="25">
        <v>3</v>
      </c>
      <c r="G9" s="25">
        <v>33</v>
      </c>
      <c r="H9" s="25">
        <v>6</v>
      </c>
      <c r="I9" s="25">
        <v>3</v>
      </c>
      <c r="J9" s="25">
        <v>30</v>
      </c>
      <c r="K9" s="25">
        <v>2</v>
      </c>
      <c r="L9" s="25">
        <v>13</v>
      </c>
      <c r="M9" s="25">
        <v>5</v>
      </c>
      <c r="N9" s="25">
        <v>6</v>
      </c>
      <c r="O9" s="25">
        <v>12</v>
      </c>
      <c r="P9" s="25">
        <v>4</v>
      </c>
      <c r="Q9" s="26">
        <f t="shared" si="0"/>
        <v>162</v>
      </c>
      <c r="R9" s="19"/>
    </row>
    <row r="10" spans="1:18" ht="24.95" customHeight="1" x14ac:dyDescent="0.25">
      <c r="A10" s="18">
        <v>4</v>
      </c>
      <c r="B10" s="24" t="s">
        <v>10</v>
      </c>
      <c r="C10" s="25">
        <v>56</v>
      </c>
      <c r="D10" s="25">
        <v>54</v>
      </c>
      <c r="E10" s="25">
        <v>95</v>
      </c>
      <c r="F10" s="25">
        <v>37</v>
      </c>
      <c r="G10" s="25">
        <v>18</v>
      </c>
      <c r="H10" s="25">
        <v>25</v>
      </c>
      <c r="I10" s="25">
        <v>45</v>
      </c>
      <c r="J10" s="25">
        <v>11</v>
      </c>
      <c r="K10" s="25">
        <v>44</v>
      </c>
      <c r="L10" s="25">
        <v>43</v>
      </c>
      <c r="M10" s="25">
        <v>37</v>
      </c>
      <c r="N10" s="25">
        <v>3</v>
      </c>
      <c r="O10" s="25">
        <v>31</v>
      </c>
      <c r="P10" s="25">
        <v>68</v>
      </c>
      <c r="Q10" s="26">
        <f t="shared" si="0"/>
        <v>567</v>
      </c>
      <c r="R10" s="19"/>
    </row>
    <row r="11" spans="1:18" ht="24.95" customHeight="1" x14ac:dyDescent="0.25">
      <c r="A11" s="18">
        <v>5</v>
      </c>
      <c r="B11" s="24" t="s">
        <v>11</v>
      </c>
      <c r="C11" s="25">
        <v>22</v>
      </c>
      <c r="D11" s="25">
        <v>21</v>
      </c>
      <c r="E11" s="25">
        <v>18</v>
      </c>
      <c r="F11" s="25">
        <v>28</v>
      </c>
      <c r="G11" s="25">
        <v>8</v>
      </c>
      <c r="H11" s="25">
        <v>27</v>
      </c>
      <c r="I11" s="25">
        <v>26</v>
      </c>
      <c r="J11" s="25">
        <v>12</v>
      </c>
      <c r="K11" s="25">
        <v>8</v>
      </c>
      <c r="L11" s="25">
        <v>10</v>
      </c>
      <c r="M11" s="25">
        <v>12</v>
      </c>
      <c r="N11" s="25">
        <v>22</v>
      </c>
      <c r="O11" s="25">
        <v>8</v>
      </c>
      <c r="P11" s="25">
        <v>9</v>
      </c>
      <c r="Q11" s="26">
        <f t="shared" si="0"/>
        <v>231</v>
      </c>
      <c r="R11" s="19"/>
    </row>
    <row r="12" spans="1:18" ht="24.95" customHeight="1" x14ac:dyDescent="0.25">
      <c r="A12" s="18">
        <v>6</v>
      </c>
      <c r="B12" s="24" t="s">
        <v>112</v>
      </c>
      <c r="C12" s="25">
        <v>3</v>
      </c>
      <c r="D12" s="25">
        <v>11</v>
      </c>
      <c r="E12" s="25">
        <v>8</v>
      </c>
      <c r="F12" s="25">
        <v>14</v>
      </c>
      <c r="G12" s="25">
        <v>6</v>
      </c>
      <c r="H12" s="25">
        <v>7</v>
      </c>
      <c r="I12" s="25">
        <v>9</v>
      </c>
      <c r="J12" s="25">
        <v>30</v>
      </c>
      <c r="K12" s="25">
        <v>31</v>
      </c>
      <c r="L12" s="25">
        <v>5</v>
      </c>
      <c r="M12" s="25">
        <v>31</v>
      </c>
      <c r="N12" s="25">
        <v>31</v>
      </c>
      <c r="O12" s="25">
        <v>20</v>
      </c>
      <c r="P12" s="25">
        <v>6</v>
      </c>
      <c r="Q12" s="26">
        <f t="shared" si="0"/>
        <v>212</v>
      </c>
      <c r="R12" s="19"/>
    </row>
    <row r="13" spans="1:18" ht="24.95" customHeight="1" x14ac:dyDescent="0.25">
      <c r="A13" s="18">
        <v>7</v>
      </c>
      <c r="B13" s="24" t="s">
        <v>13</v>
      </c>
      <c r="C13" s="25">
        <v>12</v>
      </c>
      <c r="D13" s="25"/>
      <c r="E13" s="25">
        <v>35</v>
      </c>
      <c r="F13" s="25">
        <v>4</v>
      </c>
      <c r="G13" s="25">
        <v>27</v>
      </c>
      <c r="H13" s="25">
        <v>33</v>
      </c>
      <c r="I13" s="25">
        <v>68</v>
      </c>
      <c r="J13" s="25">
        <v>1</v>
      </c>
      <c r="K13" s="25">
        <v>5</v>
      </c>
      <c r="L13" s="25">
        <v>67</v>
      </c>
      <c r="M13" s="25">
        <v>62</v>
      </c>
      <c r="N13" s="25">
        <v>14</v>
      </c>
      <c r="O13" s="25">
        <v>41</v>
      </c>
      <c r="P13" s="25">
        <v>61</v>
      </c>
      <c r="Q13" s="26">
        <f t="shared" si="0"/>
        <v>430</v>
      </c>
      <c r="R13" s="19"/>
    </row>
    <row r="14" spans="1:18" ht="24.95" customHeight="1" x14ac:dyDescent="0.25">
      <c r="A14" s="18">
        <v>8</v>
      </c>
      <c r="B14" s="24" t="s">
        <v>14</v>
      </c>
      <c r="C14" s="25">
        <v>13</v>
      </c>
      <c r="D14" s="25">
        <v>3</v>
      </c>
      <c r="E14" s="25">
        <v>4</v>
      </c>
      <c r="F14" s="25">
        <v>4</v>
      </c>
      <c r="G14" s="25">
        <v>1</v>
      </c>
      <c r="H14" s="25">
        <v>10</v>
      </c>
      <c r="I14" s="25">
        <v>5</v>
      </c>
      <c r="J14" s="25">
        <v>2</v>
      </c>
      <c r="K14" s="25">
        <v>4</v>
      </c>
      <c r="L14" s="25">
        <v>7</v>
      </c>
      <c r="M14" s="25">
        <v>7</v>
      </c>
      <c r="N14" s="25">
        <v>16</v>
      </c>
      <c r="O14" s="25"/>
      <c r="P14" s="25">
        <v>8</v>
      </c>
      <c r="Q14" s="26">
        <f t="shared" si="0"/>
        <v>84</v>
      </c>
      <c r="R14" s="19"/>
    </row>
    <row r="15" spans="1:18" ht="24.95" customHeight="1" x14ac:dyDescent="0.25">
      <c r="A15" s="18">
        <v>9</v>
      </c>
      <c r="B15" s="24" t="s">
        <v>15</v>
      </c>
      <c r="C15" s="25">
        <v>10</v>
      </c>
      <c r="D15" s="25">
        <v>20</v>
      </c>
      <c r="E15" s="25">
        <v>27</v>
      </c>
      <c r="F15" s="25"/>
      <c r="G15" s="25">
        <v>32</v>
      </c>
      <c r="H15" s="25">
        <v>34</v>
      </c>
      <c r="I15" s="25">
        <v>44</v>
      </c>
      <c r="J15" s="25">
        <v>7</v>
      </c>
      <c r="K15" s="25">
        <v>2</v>
      </c>
      <c r="L15" s="25"/>
      <c r="M15" s="25">
        <v>5</v>
      </c>
      <c r="N15" s="25">
        <v>7</v>
      </c>
      <c r="O15" s="25">
        <v>86</v>
      </c>
      <c r="P15" s="25">
        <v>18</v>
      </c>
      <c r="Q15" s="26">
        <f t="shared" si="0"/>
        <v>292</v>
      </c>
      <c r="R15" s="19"/>
    </row>
    <row r="16" spans="1:18" ht="24.95" customHeight="1" x14ac:dyDescent="0.25">
      <c r="A16" s="18">
        <v>10</v>
      </c>
      <c r="B16" s="24" t="s">
        <v>16</v>
      </c>
      <c r="C16" s="25">
        <v>6</v>
      </c>
      <c r="D16" s="25"/>
      <c r="E16" s="25"/>
      <c r="F16" s="25">
        <v>5</v>
      </c>
      <c r="G16" s="25"/>
      <c r="H16" s="25">
        <v>8</v>
      </c>
      <c r="I16" s="25">
        <v>13</v>
      </c>
      <c r="J16" s="25">
        <v>3</v>
      </c>
      <c r="K16" s="25">
        <v>7</v>
      </c>
      <c r="L16" s="25">
        <v>4</v>
      </c>
      <c r="M16" s="25">
        <v>5</v>
      </c>
      <c r="N16" s="25">
        <v>2</v>
      </c>
      <c r="O16" s="25">
        <v>1</v>
      </c>
      <c r="P16" s="25">
        <v>5</v>
      </c>
      <c r="Q16" s="26">
        <f t="shared" si="0"/>
        <v>59</v>
      </c>
      <c r="R16" s="27"/>
    </row>
    <row r="17" spans="1:18" ht="24.95" customHeight="1" x14ac:dyDescent="0.25">
      <c r="A17" s="18">
        <v>11</v>
      </c>
      <c r="B17" s="24" t="s">
        <v>109</v>
      </c>
      <c r="C17" s="25"/>
      <c r="D17" s="25"/>
      <c r="E17" s="25"/>
      <c r="F17" s="25"/>
      <c r="G17" s="25"/>
      <c r="H17" s="25"/>
      <c r="I17" s="25"/>
      <c r="J17" s="25"/>
      <c r="K17" s="25">
        <v>1</v>
      </c>
      <c r="L17" s="25">
        <v>2</v>
      </c>
      <c r="M17" s="25"/>
      <c r="N17" s="25">
        <v>2</v>
      </c>
      <c r="O17" s="25"/>
      <c r="P17" s="25">
        <v>1</v>
      </c>
      <c r="Q17" s="26">
        <f t="shared" si="0"/>
        <v>6</v>
      </c>
      <c r="R17" s="27"/>
    </row>
    <row r="18" spans="1:18" ht="24.95" customHeight="1" x14ac:dyDescent="0.25">
      <c r="A18" s="18">
        <v>12</v>
      </c>
      <c r="B18" s="24" t="s">
        <v>18</v>
      </c>
      <c r="C18" s="25">
        <v>22</v>
      </c>
      <c r="D18" s="25"/>
      <c r="E18" s="25"/>
      <c r="F18" s="25">
        <v>17</v>
      </c>
      <c r="G18" s="25"/>
      <c r="H18" s="25">
        <v>5</v>
      </c>
      <c r="I18" s="25">
        <v>23</v>
      </c>
      <c r="J18" s="25">
        <v>3</v>
      </c>
      <c r="K18" s="25">
        <v>3</v>
      </c>
      <c r="L18" s="25">
        <v>22</v>
      </c>
      <c r="M18" s="25">
        <v>5</v>
      </c>
      <c r="N18" s="25">
        <v>42</v>
      </c>
      <c r="O18" s="25">
        <v>7</v>
      </c>
      <c r="P18" s="25">
        <v>27</v>
      </c>
      <c r="Q18" s="26">
        <f t="shared" si="0"/>
        <v>176</v>
      </c>
      <c r="R18" s="27"/>
    </row>
    <row r="19" spans="1:18" ht="24.95" customHeight="1" x14ac:dyDescent="0.25">
      <c r="A19" s="226" t="s">
        <v>161</v>
      </c>
      <c r="B19" s="227"/>
      <c r="C19" s="26">
        <f t="shared" ref="C19:P19" si="1">SUM(C7:C18)</f>
        <v>179</v>
      </c>
      <c r="D19" s="26">
        <f t="shared" si="1"/>
        <v>154</v>
      </c>
      <c r="E19" s="26">
        <f t="shared" si="1"/>
        <v>225</v>
      </c>
      <c r="F19" s="26">
        <f t="shared" si="1"/>
        <v>138</v>
      </c>
      <c r="G19" s="26">
        <f t="shared" si="1"/>
        <v>137</v>
      </c>
      <c r="H19" s="26">
        <f t="shared" si="1"/>
        <v>178</v>
      </c>
      <c r="I19" s="26">
        <f t="shared" si="1"/>
        <v>272</v>
      </c>
      <c r="J19" s="26">
        <f t="shared" si="1"/>
        <v>159</v>
      </c>
      <c r="K19" s="26">
        <f t="shared" si="1"/>
        <v>118</v>
      </c>
      <c r="L19" s="26">
        <f t="shared" si="1"/>
        <v>191</v>
      </c>
      <c r="M19" s="26">
        <f t="shared" si="1"/>
        <v>197</v>
      </c>
      <c r="N19" s="26">
        <f t="shared" si="1"/>
        <v>205</v>
      </c>
      <c r="O19" s="26">
        <f t="shared" si="1"/>
        <v>212</v>
      </c>
      <c r="P19" s="26">
        <f t="shared" si="1"/>
        <v>250</v>
      </c>
      <c r="Q19" s="26">
        <f>SUM(C19:P19)</f>
        <v>2615</v>
      </c>
      <c r="R19" s="19" t="s">
        <v>153</v>
      </c>
    </row>
    <row r="20" spans="1:18" x14ac:dyDescent="0.25">
      <c r="A20" s="9"/>
      <c r="B20" s="7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25">
      <c r="A21" s="10"/>
      <c r="B21" s="9"/>
      <c r="C21" s="8"/>
      <c r="D21" s="8"/>
      <c r="E21" s="8"/>
    </row>
    <row r="22" spans="1:18" x14ac:dyDescent="0.25">
      <c r="A22" s="8"/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</row>
    <row r="23" spans="1:18" ht="15.75" x14ac:dyDescent="0.25">
      <c r="A23" s="8"/>
      <c r="B23" s="11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dcterms:created xsi:type="dcterms:W3CDTF">2015-06-05T18:17:20Z</dcterms:created>
  <dcterms:modified xsi:type="dcterms:W3CDTF">2021-12-07T09:34:46Z</dcterms:modified>
</cp:coreProperties>
</file>