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 activeTab="3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2" l="1"/>
  <c r="O11" i="31"/>
  <c r="O12" i="31"/>
  <c r="O10" i="31"/>
  <c r="E7" i="22"/>
  <c r="P12" i="25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7" i="25" l="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P32" i="25"/>
  <c r="P31" i="25"/>
  <c r="P30" i="25"/>
  <c r="P29" i="25"/>
  <c r="P28" i="25" l="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O13" i="31" s="1"/>
  <c r="F13" i="31"/>
  <c r="G13" i="31"/>
  <c r="H13" i="31"/>
  <c r="I13" i="31"/>
  <c r="J13" i="31"/>
  <c r="K13" i="31"/>
  <c r="L13" i="31"/>
  <c r="M13" i="31"/>
  <c r="N13" i="31"/>
  <c r="C13" i="31"/>
  <c r="C15" i="12" l="1"/>
  <c r="C7" i="11" l="1"/>
  <c r="C27" i="11"/>
  <c r="P47" i="25"/>
  <c r="P46" i="25"/>
  <c r="P45" i="25"/>
  <c r="P44" i="25"/>
  <c r="P42" i="25"/>
  <c r="P41" i="25"/>
  <c r="P40" i="25"/>
  <c r="P39" i="25"/>
  <c r="P37" i="25"/>
  <c r="P36" i="25"/>
  <c r="P35" i="25"/>
  <c r="P34" i="25"/>
  <c r="P27" i="25"/>
  <c r="P26" i="25"/>
  <c r="P25" i="25"/>
  <c r="P23" i="25"/>
  <c r="P22" i="25"/>
  <c r="P21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15" i="25"/>
  <c r="P16" i="25"/>
  <c r="P17" i="25"/>
  <c r="P18" i="25"/>
  <c r="P14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C13" i="25"/>
  <c r="P13" i="25" l="1"/>
  <c r="P43" i="25"/>
  <c r="E40" i="11"/>
  <c r="Q19" i="26"/>
  <c r="E27" i="11"/>
  <c r="P33" i="25"/>
  <c r="P38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<sst xmlns="http://schemas.openxmlformats.org/spreadsheetml/2006/main" count="254" uniqueCount="169">
  <si>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</si>
  <si>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</si>
  <si>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</si>
  <si>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</si>
  <si>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</si>
  <si>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</si>
  <si>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</si>
  <si>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</si>
  <si>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</si>
  <si>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</si>
  <si>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</si>
  <si>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</si>
  <si>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</si>
  <si>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</si>
  <si>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</si>
  <si>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</si>
  <si>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</si>
  <si>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</si>
  <si>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</si>
  <si>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</si>
  <si>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</si>
  <si>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06 - 09/12/2021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</si>
  <si>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</si>
  <si>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</si>
  <si>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</si>
  <si>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</si>
  <si>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</si>
  <si>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</si>
  <si>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trong ngày</t>
  </si>
  <si>
    <t>III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</si>
  <si>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</si>
  <si>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</si>
  <si>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</si>
  <si>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</si>
  <si>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</si>
  <si>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</si>
  <si>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</si>
  <si>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</si>
  <si>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</si>
  <si>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</si>
  <si>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</si>
  <si>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</si>
  <si>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IV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</si>
  <si>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</si>
  <si>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</si>
  <si>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</si>
  <si>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</si>
  <si>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</si>
  <si>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</t>
  </si>
  <si>
    <t>Phân loại cấp độ dịch cấp xã</t>
  </si>
  <si>
    <t>VI</t>
  </si>
  <si>
    <t>Phân loại cấp độ dịch khóm/ấp</t>
  </si>
  <si>
    <t>VII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</si>
  <si>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</si>
  <si>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</si>
  <si>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</si>
  <si>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</si>
  <si>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</si>
  <si>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</si>
  <si>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</si>
  <si>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</si>
  <si>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</si>
  <si>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</si>
  <si>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</si>
  <si>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</si>
  <si>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</si>
  <si>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</si>
  <si>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</si>
  <si>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</si>
  <si>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</si>
  <si>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</si>
  <si>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</si>
  <si>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</si>
  <si>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</si>
  <si>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</si>
  <si>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</si>
  <si>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</si>
  <si>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</si>
  <si>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</si>
  <si>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</si>
  <si>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</si>
  <si>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</si>
  <si>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</si>
  <si>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</si>
  <si>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</si>
  <si>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</si>
  <si>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</si>
  <si>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</si>
  <si>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</si>
  <si>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</si>
  <si>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</si>
  <si>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</si>
  <si>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</si>
  <si>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</si>
  <si>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</si>
  <si>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</si>
  <si>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</si>
  <si>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</si>
  <si>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</si>
  <si>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</si>
  <si>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</si>
  <si>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</si>
  <si>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</si>
  <si>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</si>
  <si>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</si>
  <si>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</si>
  <si>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</si>
  <si>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</si>
  <si>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</si>
  <si>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</si>
  <si>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</si>
  <si>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</si>
  <si>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</si>
  <si>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</si>
  <si>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</si>
  <si>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</si>
  <si>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</si>
  <si>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</si>
  <si>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</si>
  <si>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</si>
  <si>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</si>
  <si>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</si>
  <si>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</si>
  <si>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</si>
  <si>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</si>
  <si>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</si>
  <si>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(96,00%)</t>
  </si>
  <si>
    <t>Số ca triệu chứng trung bình</t>
  </si>
  <si>
    <t>Chiếm (1,88%)</t>
  </si>
  <si>
    <t>Số ca nặng</t>
  </si>
  <si>
    <t>Chiếm (1,39%) (BV Sa Đéc: 50; BV Phổi: 54; ĐKKV Hồng Ngự: 08, ĐKKV Tháp Mười: 01)</t>
  </si>
  <si>
    <t>1.4</t>
  </si>
  <si>
    <t>Số ca rất nặng</t>
  </si>
  <si>
    <t>Chiếm (0,73%) (BV Sa Đéc: 42; BV Phổi: 17)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</si>
  <si>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</si>
  <si>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</si>
  <si>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</si>
  <si>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</si>
  <si>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</si>
  <si>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</si>
  <si>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</si>
  <si>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Hoàn thành điều trị</t>
  </si>
  <si>
    <t>Cộng dồn: 20.343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</si>
  <si>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</si>
  <si>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</si>
  <si>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</si>
  <si>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</si>
  <si>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08; chuyển về Tỉnh đã xuất viện: 09</t>
  </si>
  <si>
    <t>Tử vong trong ngày</t>
  </si>
  <si>
    <t>Cộng dồn: 337 người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</si>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</sst>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07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8" fillId="0" borderId="0" xfId="0" applyNumberFormat="1" applyFont="1"/>
    <xf numFmtId="0" fontId="16" fillId="0" borderId="0" xfId="0" applyFont="1"/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3" fontId="17" fillId="0" borderId="0" xfId="0" applyNumberFormat="1" applyFont="1"/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14" xfId="3" applyNumberFormat="1" applyFont="1" applyFill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5" xfId="0" applyNumberFormat="1" applyFont="1" applyBorder="1" applyAlignment="1">
      <alignment horizontal="center" vertical="center"/>
    </xf>
    <xf numFmtId="3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3" fontId="18" fillId="0" borderId="5" xfId="0" applyNumberFormat="1" applyFont="1" applyBorder="1" applyAlignment="1" applyProtection="1">
      <alignment horizontal="center" vertical="center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3" xfId="1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3" fontId="18" fillId="0" borderId="13" xfId="0" applyNumberFormat="1" applyFont="1" applyBorder="1" applyProtection="1">
      <protection locked="0"/>
    </xf>
    <xf numFmtId="1" fontId="19" fillId="2" borderId="13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Protection="1"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Protection="1">
      <protection locked="0"/>
    </xf>
    <xf numFmtId="3" fontId="19" fillId="2" borderId="5" xfId="0" applyNumberFormat="1" applyFont="1" applyFill="1" applyBorder="1" applyAlignment="1" applyProtection="1">
      <alignment horizontal="center" vertical="center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5" xfId="0" applyNumberFormat="1" applyFont="1" applyBorder="1" applyAlignment="1" applyProtection="1">
      <alignment horizontal="center" vertical="center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21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3" fontId="18" fillId="0" borderId="15" xfId="0" applyNumberFormat="1" applyFont="1" applyBorder="1" applyAlignment="1">
      <alignment horizontal="center" vertical="center"/>
    </xf>
    <xf numFmtId="3" fontId="18" fillId="0" borderId="1" xfId="1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>
      <alignment horizontal="center" vertical="center"/>
    </xf>
    <xf numFmtId="3" fontId="18" fillId="0" borderId="16" xfId="1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1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Border="1" applyProtection="1">
      <protection locked="0"/>
    </xf>
    <xf numFmtId="1" fontId="18" fillId="0" borderId="5" xfId="0" applyNumberFormat="1" applyFont="1" applyBorder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23" fillId="0" borderId="1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3" fontId="16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3" fontId="17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/>
    <xf numFmtId="0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3" fontId="16" fillId="0" borderId="3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vertical="center"/>
    </xf>
    <xf numFmtId="0" fontId="18" fillId="0" borderId="4" xfId="0" applyFont="1" applyBorder="1"/>
    <xf numFmtId="0" fontId="17" fillId="0" borderId="5" xfId="0" applyFont="1" applyBorder="1"/>
    <xf numFmtId="0" fontId="23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3" fontId="16" fillId="0" borderId="2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horizontal="center" vertical="center"/>
    </xf>
    <xf numFmtId="3" fontId="26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3" fontId="17" fillId="0" borderId="1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17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9" xfId="0" applyFont="1" applyBorder="1"/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>
      <alignment horizontal="center"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18" fillId="2" borderId="5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4" xfId="1" applyNumberFormat="1" applyFont="1" applyBorder="1" applyAlignment="1" applyProtection="1">
      <alignment horizontal="center" vertical="center" wrapText="1"/>
      <protection locked="0"/>
    </xf>
    <xf numFmtId="3" fontId="18" fillId="0" borderId="11" xfId="1" applyNumberFormat="1" applyFont="1" applyBorder="1" applyAlignment="1" applyProtection="1">
      <alignment horizontal="center" vertical="center" wrapText="1"/>
      <protection locked="0"/>
    </xf>
    <xf numFmtId="1" fontId="18" fillId="0" borderId="1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11" xfId="0" applyNumberFormat="1" applyFont="1" applyFill="1" applyBorder="1" applyAlignment="1" applyProtection="1">
      <alignment horizontal="center" vertical="center"/>
      <protection locked="0"/>
    </xf>
    <xf numFmtId="1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7"/>
  <sheetViews>
    <sheetView zoomScale="60" zoomScaleNormal="6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F10" sqref="F10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15.7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38.25" customHeight="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.75" x14ac:dyDescent="0.25">
      <c r="A4" s="153"/>
      <c r="B4" s="153"/>
      <c r="C4" s="153"/>
      <c r="D4" s="153"/>
      <c r="E4" s="153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</row>
    <row r="5" spans="1:16" ht="21.75" customHeight="1" x14ac:dyDescent="0.25">
      <c r="A5" s="174" t="s">
        <v>3</v>
      </c>
      <c r="B5" s="174" t="s">
        <v>4</v>
      </c>
      <c r="C5" s="176" t="s">
        <v>5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 t="s">
        <v>6</v>
      </c>
    </row>
    <row r="6" spans="1:16" ht="33" x14ac:dyDescent="0.25">
      <c r="A6" s="175"/>
      <c r="B6" s="175"/>
      <c r="C6" s="22" t="s">
        <v>7</v>
      </c>
      <c r="D6" s="156" t="s">
        <v>8</v>
      </c>
      <c r="E6" s="22" t="s">
        <v>9</v>
      </c>
      <c r="F6" s="22" t="s">
        <v>10</v>
      </c>
      <c r="G6" s="156" t="s">
        <v>11</v>
      </c>
      <c r="H6" s="156" t="s">
        <v>12</v>
      </c>
      <c r="I6" s="156" t="s">
        <v>13</v>
      </c>
      <c r="J6" s="156" t="s">
        <v>14</v>
      </c>
      <c r="K6" s="156" t="s">
        <v>15</v>
      </c>
      <c r="L6" s="156" t="s">
        <v>16</v>
      </c>
      <c r="M6" s="156" t="s">
        <v>17</v>
      </c>
      <c r="N6" s="156" t="s">
        <v>18</v>
      </c>
      <c r="O6" s="52" t="s">
        <v>19</v>
      </c>
      <c r="P6" s="178"/>
    </row>
    <row r="7" spans="1:16" ht="30" customHeight="1" x14ac:dyDescent="0.25">
      <c r="A7" s="49" t="s">
        <v>20</v>
      </c>
      <c r="B7" s="50" t="s">
        <v>21</v>
      </c>
      <c r="C7" s="51">
        <f t="shared" ref="C7:O7" si="0">SUM(C8:C12)</f>
        <v>296</v>
      </c>
      <c r="D7" s="51">
        <f t="shared" si="0"/>
        <v>293</v>
      </c>
      <c r="E7" s="51">
        <f t="shared" si="0"/>
        <v>348</v>
      </c>
      <c r="F7" s="51">
        <f t="shared" si="0"/>
        <v>306</v>
      </c>
      <c r="G7" s="51">
        <f t="shared" si="0"/>
        <v>297</v>
      </c>
      <c r="H7" s="51">
        <f t="shared" si="0"/>
        <v>223</v>
      </c>
      <c r="I7" s="51">
        <f t="shared" si="0"/>
        <v>263</v>
      </c>
      <c r="J7" s="51">
        <f t="shared" si="0"/>
        <v>149</v>
      </c>
      <c r="K7" s="51">
        <f t="shared" si="0"/>
        <v>294</v>
      </c>
      <c r="L7" s="51">
        <f t="shared" si="0"/>
        <v>104</v>
      </c>
      <c r="M7" s="51">
        <f t="shared" si="0"/>
        <v>136</v>
      </c>
      <c r="N7" s="51">
        <f t="shared" si="0"/>
        <v>124</v>
      </c>
      <c r="O7" s="51">
        <f t="shared" si="0"/>
        <v>14</v>
      </c>
      <c r="P7" s="52">
        <f t="shared" ref="P7:P12" si="1">SUM(C7:O7)</f>
        <v>2847</v>
      </c>
    </row>
    <row r="8" spans="1:16" ht="30" customHeight="1" x14ac:dyDescent="0.25">
      <c r="A8" s="53">
        <v>1</v>
      </c>
      <c r="B8" s="54" t="s">
        <v>22</v>
      </c>
      <c r="C8" s="55">
        <v>8</v>
      </c>
      <c r="D8" s="56">
        <v>3</v>
      </c>
      <c r="E8" s="56">
        <v>289</v>
      </c>
      <c r="F8" s="56">
        <v>39</v>
      </c>
      <c r="G8" s="57">
        <v>12</v>
      </c>
      <c r="H8" s="57">
        <v>78</v>
      </c>
      <c r="I8" s="57">
        <v>2</v>
      </c>
      <c r="J8" s="57">
        <v>131</v>
      </c>
      <c r="K8" s="57">
        <v>145</v>
      </c>
      <c r="L8" s="57">
        <v>94</v>
      </c>
      <c r="M8" s="57">
        <v>13</v>
      </c>
      <c r="N8" s="57">
        <v>26</v>
      </c>
      <c r="O8" s="58"/>
      <c r="P8" s="52">
        <f t="shared" si="1"/>
        <v>840</v>
      </c>
    </row>
    <row r="9" spans="1:16" ht="30" customHeight="1" x14ac:dyDescent="0.25">
      <c r="A9" s="53">
        <v>2</v>
      </c>
      <c r="B9" s="54" t="s">
        <v>23</v>
      </c>
      <c r="C9" s="59">
        <v>152</v>
      </c>
      <c r="D9" s="60">
        <v>177</v>
      </c>
      <c r="E9" s="60">
        <v>3</v>
      </c>
      <c r="F9" s="60">
        <v>34</v>
      </c>
      <c r="G9" s="61">
        <v>233</v>
      </c>
      <c r="H9" s="61">
        <v>87</v>
      </c>
      <c r="I9" s="61">
        <v>73</v>
      </c>
      <c r="J9" s="61">
        <v>3</v>
      </c>
      <c r="K9" s="61">
        <v>3</v>
      </c>
      <c r="L9" s="61">
        <v>1</v>
      </c>
      <c r="M9" s="61">
        <v>119</v>
      </c>
      <c r="N9" s="61">
        <v>1</v>
      </c>
      <c r="O9" s="62"/>
      <c r="P9" s="52">
        <f t="shared" si="1"/>
        <v>886</v>
      </c>
    </row>
    <row r="10" spans="1:16" ht="30" customHeight="1" x14ac:dyDescent="0.25">
      <c r="A10" s="53">
        <v>3</v>
      </c>
      <c r="B10" s="54" t="s">
        <v>24</v>
      </c>
      <c r="C10" s="59">
        <v>128</v>
      </c>
      <c r="D10" s="60">
        <v>110</v>
      </c>
      <c r="E10" s="60">
        <v>53</v>
      </c>
      <c r="F10" s="60">
        <v>225</v>
      </c>
      <c r="G10" s="61">
        <v>47</v>
      </c>
      <c r="H10" s="61">
        <v>52</v>
      </c>
      <c r="I10" s="61">
        <v>187</v>
      </c>
      <c r="J10" s="61">
        <v>14</v>
      </c>
      <c r="K10" s="61">
        <v>128</v>
      </c>
      <c r="L10" s="61">
        <v>9</v>
      </c>
      <c r="M10" s="61">
        <v>2</v>
      </c>
      <c r="N10" s="61">
        <v>87</v>
      </c>
      <c r="O10" s="62"/>
      <c r="P10" s="52">
        <f t="shared" si="1"/>
        <v>1042</v>
      </c>
    </row>
    <row r="11" spans="1:16" ht="30" customHeight="1" x14ac:dyDescent="0.25">
      <c r="A11" s="53">
        <v>4</v>
      </c>
      <c r="B11" s="54" t="s">
        <v>25</v>
      </c>
      <c r="C11" s="63">
        <v>6</v>
      </c>
      <c r="D11" s="64">
        <v>2</v>
      </c>
      <c r="E11" s="64"/>
      <c r="F11" s="64"/>
      <c r="G11" s="65">
        <v>1</v>
      </c>
      <c r="H11" s="65"/>
      <c r="I11" s="65"/>
      <c r="J11" s="65"/>
      <c r="K11" s="65">
        <v>1</v>
      </c>
      <c r="L11" s="65"/>
      <c r="M11" s="65">
        <v>2</v>
      </c>
      <c r="N11" s="65">
        <v>1</v>
      </c>
      <c r="O11" s="66"/>
      <c r="P11" s="52">
        <f t="shared" si="1"/>
        <v>13</v>
      </c>
    </row>
    <row r="12" spans="1:16" ht="30" customHeight="1" x14ac:dyDescent="0.25">
      <c r="A12" s="53">
        <v>5</v>
      </c>
      <c r="B12" s="54" t="s">
        <v>26</v>
      </c>
      <c r="C12" s="63">
        <v>2</v>
      </c>
      <c r="D12" s="64">
        <v>1</v>
      </c>
      <c r="E12" s="64">
        <v>3</v>
      </c>
      <c r="F12" s="64">
        <v>8</v>
      </c>
      <c r="G12" s="65">
        <v>4</v>
      </c>
      <c r="H12" s="65">
        <v>6</v>
      </c>
      <c r="I12" s="65">
        <v>1</v>
      </c>
      <c r="J12" s="65">
        <v>1</v>
      </c>
      <c r="K12" s="65">
        <v>17</v>
      </c>
      <c r="L12" s="65"/>
      <c r="M12" s="65"/>
      <c r="N12" s="65">
        <v>9</v>
      </c>
      <c r="O12" s="66">
        <v>14</v>
      </c>
      <c r="P12" s="52">
        <f t="shared" si="1"/>
        <v>66</v>
      </c>
    </row>
    <row r="13" spans="1:16" ht="30" customHeight="1" x14ac:dyDescent="0.25">
      <c r="A13" s="49" t="s">
        <v>27</v>
      </c>
      <c r="B13" s="50" t="s">
        <v>28</v>
      </c>
      <c r="C13" s="51">
        <f t="shared" ref="C13:O13" si="2">SUM(C14:C18)</f>
        <v>48</v>
      </c>
      <c r="D13" s="51">
        <f t="shared" si="2"/>
        <v>19</v>
      </c>
      <c r="E13" s="51">
        <f t="shared" si="2"/>
        <v>31</v>
      </c>
      <c r="F13" s="51">
        <f t="shared" si="2"/>
        <v>39</v>
      </c>
      <c r="G13" s="51">
        <f t="shared" si="2"/>
        <v>68</v>
      </c>
      <c r="H13" s="51">
        <f t="shared" si="2"/>
        <v>65</v>
      </c>
      <c r="I13" s="51">
        <f t="shared" si="2"/>
        <v>56</v>
      </c>
      <c r="J13" s="51">
        <f t="shared" si="2"/>
        <v>22</v>
      </c>
      <c r="K13" s="51">
        <f t="shared" si="2"/>
        <v>22</v>
      </c>
      <c r="L13" s="51">
        <f t="shared" si="2"/>
        <v>1</v>
      </c>
      <c r="M13" s="51">
        <f t="shared" si="2"/>
        <v>65</v>
      </c>
      <c r="N13" s="51">
        <f t="shared" si="2"/>
        <v>0</v>
      </c>
      <c r="O13" s="51">
        <f t="shared" si="2"/>
        <v>308</v>
      </c>
      <c r="P13" s="52">
        <f t="shared" ref="P13:P18" si="3">SUM(C13:O13)</f>
        <v>744</v>
      </c>
    </row>
    <row r="14" spans="1:16" ht="30" customHeight="1" x14ac:dyDescent="0.25">
      <c r="A14" s="53">
        <v>1</v>
      </c>
      <c r="B14" s="54" t="s">
        <v>22</v>
      </c>
      <c r="C14" s="55"/>
      <c r="D14" s="56"/>
      <c r="E14" s="56"/>
      <c r="F14" s="56"/>
      <c r="G14" s="57"/>
      <c r="H14" s="57"/>
      <c r="I14" s="57"/>
      <c r="J14" s="57"/>
      <c r="K14" s="57"/>
      <c r="L14" s="57"/>
      <c r="M14" s="57"/>
      <c r="N14" s="57"/>
      <c r="O14" s="58">
        <v>297</v>
      </c>
      <c r="P14" s="52">
        <f t="shared" si="3"/>
        <v>297</v>
      </c>
    </row>
    <row r="15" spans="1:16" ht="30" customHeight="1" x14ac:dyDescent="0.25">
      <c r="A15" s="53">
        <v>2</v>
      </c>
      <c r="B15" s="54" t="s">
        <v>23</v>
      </c>
      <c r="C15" s="59">
        <v>30</v>
      </c>
      <c r="D15" s="60">
        <v>9</v>
      </c>
      <c r="E15" s="60"/>
      <c r="F15" s="60">
        <v>1</v>
      </c>
      <c r="G15" s="61">
        <v>59</v>
      </c>
      <c r="H15" s="61">
        <v>40</v>
      </c>
      <c r="I15" s="61">
        <v>15</v>
      </c>
      <c r="J15" s="61">
        <v>4</v>
      </c>
      <c r="K15" s="61"/>
      <c r="L15" s="61"/>
      <c r="M15" s="61">
        <v>64</v>
      </c>
      <c r="N15" s="61"/>
      <c r="O15" s="62"/>
      <c r="P15" s="52">
        <f t="shared" si="3"/>
        <v>222</v>
      </c>
    </row>
    <row r="16" spans="1:16" ht="30" customHeight="1" x14ac:dyDescent="0.25">
      <c r="A16" s="53">
        <v>3</v>
      </c>
      <c r="B16" s="54" t="s">
        <v>24</v>
      </c>
      <c r="C16" s="59">
        <v>18</v>
      </c>
      <c r="D16" s="60">
        <v>10</v>
      </c>
      <c r="E16" s="60">
        <v>31</v>
      </c>
      <c r="F16" s="60">
        <v>38</v>
      </c>
      <c r="G16" s="61">
        <v>9</v>
      </c>
      <c r="H16" s="61">
        <v>25</v>
      </c>
      <c r="I16" s="61">
        <v>41</v>
      </c>
      <c r="J16" s="61">
        <v>18</v>
      </c>
      <c r="K16" s="61">
        <v>22</v>
      </c>
      <c r="L16" s="61">
        <v>1</v>
      </c>
      <c r="M16" s="61">
        <v>1</v>
      </c>
      <c r="N16" s="61"/>
      <c r="O16" s="62"/>
      <c r="P16" s="52">
        <f t="shared" si="3"/>
        <v>214</v>
      </c>
    </row>
    <row r="17" spans="1:16" ht="30" customHeight="1" x14ac:dyDescent="0.25">
      <c r="A17" s="53">
        <v>4</v>
      </c>
      <c r="B17" s="54" t="s">
        <v>25</v>
      </c>
      <c r="C17" s="63"/>
      <c r="D17" s="64"/>
      <c r="E17" s="64"/>
      <c r="F17" s="64"/>
      <c r="G17" s="65"/>
      <c r="H17" s="65"/>
      <c r="I17" s="65"/>
      <c r="J17" s="65"/>
      <c r="K17" s="65"/>
      <c r="L17" s="65"/>
      <c r="M17" s="65"/>
      <c r="N17" s="65"/>
      <c r="O17" s="66">
        <v>1</v>
      </c>
      <c r="P17" s="52">
        <f t="shared" si="3"/>
        <v>1</v>
      </c>
    </row>
    <row r="18" spans="1:16" ht="30" customHeight="1" x14ac:dyDescent="0.25">
      <c r="A18" s="53">
        <v>5</v>
      </c>
      <c r="B18" s="54" t="s">
        <v>26</v>
      </c>
      <c r="C18" s="63"/>
      <c r="D18" s="64"/>
      <c r="E18" s="64"/>
      <c r="F18" s="64"/>
      <c r="G18" s="65"/>
      <c r="H18" s="65"/>
      <c r="I18" s="65"/>
      <c r="J18" s="65"/>
      <c r="K18" s="65"/>
      <c r="L18" s="65"/>
      <c r="M18" s="65"/>
      <c r="N18" s="65"/>
      <c r="O18" s="66">
        <v>10</v>
      </c>
      <c r="P18" s="52">
        <f t="shared" si="3"/>
        <v>10</v>
      </c>
    </row>
    <row r="19" spans="1:16" ht="30" customHeight="1" x14ac:dyDescent="0.25">
      <c r="A19" s="34" t="s">
        <v>29</v>
      </c>
      <c r="B19" s="35" t="s">
        <v>30</v>
      </c>
      <c r="C19" s="36"/>
      <c r="D19" s="37"/>
      <c r="E19" s="36"/>
      <c r="F19" s="36"/>
      <c r="G19" s="38"/>
      <c r="H19" s="38"/>
      <c r="I19" s="38"/>
      <c r="J19" s="38"/>
      <c r="K19" s="38"/>
      <c r="L19" s="38"/>
      <c r="M19" s="38"/>
      <c r="N19" s="38"/>
      <c r="O19" s="39"/>
      <c r="P19" s="40"/>
    </row>
    <row r="20" spans="1:16" ht="30" customHeight="1" x14ac:dyDescent="0.25">
      <c r="A20" s="41">
        <v>1</v>
      </c>
      <c r="B20" s="42" t="s">
        <v>31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4"/>
      <c r="P20" s="45"/>
    </row>
    <row r="21" spans="1:16" ht="30" customHeight="1" x14ac:dyDescent="0.25">
      <c r="A21" s="28" t="s">
        <v>32</v>
      </c>
      <c r="B21" s="29" t="s">
        <v>33</v>
      </c>
      <c r="C21" s="46">
        <v>67</v>
      </c>
      <c r="D21" s="46">
        <v>46</v>
      </c>
      <c r="E21" s="46">
        <v>0</v>
      </c>
      <c r="F21" s="46">
        <v>11</v>
      </c>
      <c r="G21" s="46">
        <v>41</v>
      </c>
      <c r="H21" s="46">
        <v>72</v>
      </c>
      <c r="I21" s="46">
        <v>50</v>
      </c>
      <c r="J21" s="46">
        <v>207</v>
      </c>
      <c r="K21" s="46">
        <v>95</v>
      </c>
      <c r="L21" s="46">
        <v>0</v>
      </c>
      <c r="M21" s="46">
        <v>89</v>
      </c>
      <c r="N21" s="46">
        <v>10</v>
      </c>
      <c r="O21" s="21"/>
      <c r="P21" s="32">
        <f>SUM(C21:N21)</f>
        <v>688</v>
      </c>
    </row>
    <row r="22" spans="1:16" ht="30" customHeight="1" x14ac:dyDescent="0.25">
      <c r="A22" s="28" t="s">
        <v>34</v>
      </c>
      <c r="B22" s="29" t="s">
        <v>35</v>
      </c>
      <c r="C22" s="46">
        <v>352</v>
      </c>
      <c r="D22" s="46">
        <v>180</v>
      </c>
      <c r="E22" s="46">
        <v>594</v>
      </c>
      <c r="F22" s="46">
        <v>3647</v>
      </c>
      <c r="G22" s="46">
        <v>436</v>
      </c>
      <c r="H22" s="46">
        <v>1037</v>
      </c>
      <c r="I22" s="46">
        <v>248</v>
      </c>
      <c r="J22" s="46">
        <v>568</v>
      </c>
      <c r="K22" s="46">
        <v>602</v>
      </c>
      <c r="L22" s="46">
        <v>76</v>
      </c>
      <c r="M22" s="46">
        <v>267</v>
      </c>
      <c r="N22" s="46">
        <v>577</v>
      </c>
      <c r="O22" s="31"/>
      <c r="P22" s="32">
        <f>SUM(C22:N22)</f>
        <v>8584</v>
      </c>
    </row>
    <row r="23" spans="1:16" ht="30" customHeight="1" x14ac:dyDescent="0.25">
      <c r="A23" s="28" t="s">
        <v>36</v>
      </c>
      <c r="B23" s="29" t="s">
        <v>37</v>
      </c>
      <c r="C23" s="46">
        <v>4733</v>
      </c>
      <c r="D23" s="46">
        <v>3376</v>
      </c>
      <c r="E23" s="46">
        <v>2442</v>
      </c>
      <c r="F23" s="46">
        <v>4364</v>
      </c>
      <c r="G23" s="46">
        <v>3805</v>
      </c>
      <c r="H23" s="46">
        <v>3313</v>
      </c>
      <c r="I23" s="46">
        <v>2146</v>
      </c>
      <c r="J23" s="46">
        <v>2512</v>
      </c>
      <c r="K23" s="46">
        <v>3590</v>
      </c>
      <c r="L23" s="46">
        <v>1055</v>
      </c>
      <c r="M23" s="46">
        <v>2481</v>
      </c>
      <c r="N23" s="46">
        <v>2027</v>
      </c>
      <c r="O23" s="31"/>
      <c r="P23" s="32">
        <f>SUM(C23:N23)</f>
        <v>35844</v>
      </c>
    </row>
    <row r="24" spans="1:16" ht="30" customHeight="1" x14ac:dyDescent="0.25">
      <c r="A24" s="41">
        <v>2</v>
      </c>
      <c r="B24" s="42" t="s">
        <v>38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8"/>
    </row>
    <row r="25" spans="1:16" ht="30" customHeight="1" x14ac:dyDescent="0.25">
      <c r="A25" s="28" t="s">
        <v>39</v>
      </c>
      <c r="B25" s="29" t="s">
        <v>33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7</v>
      </c>
      <c r="K25" s="46">
        <v>0</v>
      </c>
      <c r="L25" s="46">
        <v>0</v>
      </c>
      <c r="M25" s="46">
        <v>0</v>
      </c>
      <c r="N25" s="46">
        <v>0</v>
      </c>
      <c r="O25" s="47"/>
      <c r="P25" s="32">
        <f>SUM(C25:N25)</f>
        <v>7</v>
      </c>
    </row>
    <row r="26" spans="1:16" ht="30" customHeight="1" x14ac:dyDescent="0.25">
      <c r="A26" s="28" t="s">
        <v>40</v>
      </c>
      <c r="B26" s="29" t="s">
        <v>35</v>
      </c>
      <c r="C26" s="46">
        <v>0</v>
      </c>
      <c r="D26" s="46">
        <v>0</v>
      </c>
      <c r="E26" s="46">
        <v>43</v>
      </c>
      <c r="F26" s="46">
        <v>649</v>
      </c>
      <c r="G26" s="46">
        <v>0</v>
      </c>
      <c r="H26" s="46">
        <v>155</v>
      </c>
      <c r="I26" s="46">
        <v>242</v>
      </c>
      <c r="J26" s="46">
        <v>7</v>
      </c>
      <c r="K26" s="46">
        <v>0</v>
      </c>
      <c r="L26" s="46">
        <v>0</v>
      </c>
      <c r="M26" s="46">
        <v>0</v>
      </c>
      <c r="N26" s="46">
        <v>0</v>
      </c>
      <c r="O26" s="47"/>
      <c r="P26" s="32">
        <f>SUM(C26:N26)</f>
        <v>1096</v>
      </c>
    </row>
    <row r="27" spans="1:16" ht="30" customHeight="1" x14ac:dyDescent="0.25">
      <c r="A27" s="28" t="s">
        <v>41</v>
      </c>
      <c r="B27" s="29" t="s">
        <v>37</v>
      </c>
      <c r="C27" s="46">
        <v>1119</v>
      </c>
      <c r="D27" s="46">
        <v>2883</v>
      </c>
      <c r="E27" s="46">
        <v>3238</v>
      </c>
      <c r="F27" s="46">
        <v>2745</v>
      </c>
      <c r="G27" s="46">
        <v>2038</v>
      </c>
      <c r="H27" s="46">
        <v>3731</v>
      </c>
      <c r="I27" s="46">
        <v>1372</v>
      </c>
      <c r="J27" s="46">
        <v>1891</v>
      </c>
      <c r="K27" s="46">
        <v>697</v>
      </c>
      <c r="L27" s="46">
        <v>1254</v>
      </c>
      <c r="M27" s="46">
        <v>2822</v>
      </c>
      <c r="N27" s="46">
        <v>1454</v>
      </c>
      <c r="O27" s="47"/>
      <c r="P27" s="32">
        <f>SUM(C27:N27)</f>
        <v>25244</v>
      </c>
    </row>
    <row r="28" spans="1:16" ht="30" customHeight="1" x14ac:dyDescent="0.25">
      <c r="A28" s="34" t="s">
        <v>42</v>
      </c>
      <c r="B28" s="92" t="s">
        <v>43</v>
      </c>
      <c r="C28" s="93"/>
      <c r="D28" s="94"/>
      <c r="E28" s="26"/>
      <c r="F28" s="26"/>
      <c r="G28" s="31"/>
      <c r="H28" s="31"/>
      <c r="I28" s="31"/>
      <c r="J28" s="31"/>
      <c r="K28" s="31"/>
      <c r="L28" s="31"/>
      <c r="M28" s="31"/>
      <c r="N28" s="31"/>
      <c r="O28" s="95"/>
      <c r="P28" s="52">
        <f>SUM(P29:P32)</f>
        <v>12</v>
      </c>
    </row>
    <row r="29" spans="1:16" ht="30" customHeight="1" x14ac:dyDescent="0.25">
      <c r="A29" s="157">
        <v>1</v>
      </c>
      <c r="B29" s="96" t="s">
        <v>44</v>
      </c>
      <c r="C29" s="86"/>
      <c r="D29" s="6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4"/>
      <c r="P29" s="97">
        <f>SUM(C29:O29)</f>
        <v>0</v>
      </c>
    </row>
    <row r="30" spans="1:16" ht="30" customHeight="1" x14ac:dyDescent="0.25">
      <c r="A30" s="157">
        <v>2</v>
      </c>
      <c r="B30" s="96" t="s">
        <v>45</v>
      </c>
      <c r="C30" s="84">
        <v>1</v>
      </c>
      <c r="D30" s="70"/>
      <c r="E30" s="18">
        <v>1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24"/>
      <c r="P30" s="97">
        <f>SUM(C30:O30)</f>
        <v>11</v>
      </c>
    </row>
    <row r="31" spans="1:16" ht="30" customHeight="1" x14ac:dyDescent="0.25">
      <c r="A31" s="158">
        <v>3</v>
      </c>
      <c r="B31" s="98" t="s">
        <v>46</v>
      </c>
      <c r="C31" s="85"/>
      <c r="D31" s="70">
        <v>1</v>
      </c>
      <c r="E31" s="18"/>
      <c r="F31" s="19"/>
      <c r="G31" s="18"/>
      <c r="H31" s="18"/>
      <c r="I31" s="18"/>
      <c r="J31" s="18"/>
      <c r="K31" s="18"/>
      <c r="L31" s="18"/>
      <c r="M31" s="18"/>
      <c r="N31" s="18"/>
      <c r="O31" s="24"/>
      <c r="P31" s="97">
        <f>SUM(C31:O31)</f>
        <v>1</v>
      </c>
    </row>
    <row r="32" spans="1:16" ht="30" customHeight="1" x14ac:dyDescent="0.25">
      <c r="A32" s="159">
        <v>4</v>
      </c>
      <c r="B32" s="99" t="s">
        <v>47</v>
      </c>
      <c r="C32" s="70"/>
      <c r="D32" s="7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4"/>
      <c r="P32" s="97">
        <f>SUM(C32:O32)</f>
        <v>0</v>
      </c>
    </row>
    <row r="33" spans="1:16" ht="30" customHeight="1" x14ac:dyDescent="0.25">
      <c r="A33" s="34" t="s">
        <v>48</v>
      </c>
      <c r="B33" s="92" t="s">
        <v>49</v>
      </c>
      <c r="C33" s="93"/>
      <c r="D33" s="94"/>
      <c r="E33" s="26"/>
      <c r="F33" s="26"/>
      <c r="G33" s="31"/>
      <c r="H33" s="31"/>
      <c r="I33" s="31"/>
      <c r="J33" s="31"/>
      <c r="K33" s="31"/>
      <c r="L33" s="31"/>
      <c r="M33" s="31"/>
      <c r="N33" s="31"/>
      <c r="O33" s="95"/>
      <c r="P33" s="52">
        <f>SUM(P34:P37)</f>
        <v>143</v>
      </c>
    </row>
    <row r="34" spans="1:16" ht="30" customHeight="1" x14ac:dyDescent="0.25">
      <c r="A34" s="157">
        <v>1</v>
      </c>
      <c r="B34" s="96" t="s">
        <v>44</v>
      </c>
      <c r="C34" s="86"/>
      <c r="D34" s="69">
        <v>1</v>
      </c>
      <c r="E34" s="18">
        <v>10</v>
      </c>
      <c r="F34" s="18"/>
      <c r="G34" s="18">
        <v>2</v>
      </c>
      <c r="H34" s="18">
        <v>4</v>
      </c>
      <c r="I34" s="18">
        <v>1</v>
      </c>
      <c r="J34" s="18"/>
      <c r="K34" s="18">
        <v>6</v>
      </c>
      <c r="L34" s="18"/>
      <c r="M34" s="18"/>
      <c r="N34" s="18">
        <v>2</v>
      </c>
      <c r="O34" s="24"/>
      <c r="P34" s="97">
        <f>SUM(C34:O34)</f>
        <v>26</v>
      </c>
    </row>
    <row r="35" spans="1:16" ht="30" customHeight="1" x14ac:dyDescent="0.25">
      <c r="A35" s="157">
        <v>2</v>
      </c>
      <c r="B35" s="96" t="s">
        <v>45</v>
      </c>
      <c r="C35" s="84">
        <v>4</v>
      </c>
      <c r="D35" s="70">
        <v>5</v>
      </c>
      <c r="E35" s="18">
        <v>3</v>
      </c>
      <c r="F35" s="18">
        <v>3</v>
      </c>
      <c r="G35" s="18">
        <v>10</v>
      </c>
      <c r="H35" s="18">
        <v>13</v>
      </c>
      <c r="I35" s="18"/>
      <c r="J35" s="18">
        <v>9</v>
      </c>
      <c r="K35" s="18">
        <v>4</v>
      </c>
      <c r="L35" s="18">
        <v>7</v>
      </c>
      <c r="M35" s="18">
        <v>10</v>
      </c>
      <c r="N35" s="18">
        <v>4</v>
      </c>
      <c r="O35" s="24"/>
      <c r="P35" s="97">
        <f>SUM(C35:O35)</f>
        <v>72</v>
      </c>
    </row>
    <row r="36" spans="1:16" ht="30" customHeight="1" x14ac:dyDescent="0.25">
      <c r="A36" s="158">
        <v>3</v>
      </c>
      <c r="B36" s="98" t="s">
        <v>46</v>
      </c>
      <c r="C36" s="85">
        <v>5</v>
      </c>
      <c r="D36" s="70">
        <v>6</v>
      </c>
      <c r="E36" s="18"/>
      <c r="F36" s="19">
        <v>7</v>
      </c>
      <c r="G36" s="18">
        <v>3</v>
      </c>
      <c r="H36" s="18">
        <v>1</v>
      </c>
      <c r="I36" s="18">
        <v>7</v>
      </c>
      <c r="J36" s="18">
        <v>4</v>
      </c>
      <c r="K36" s="18">
        <v>2</v>
      </c>
      <c r="L36" s="18"/>
      <c r="M36" s="18"/>
      <c r="N36" s="18">
        <v>3</v>
      </c>
      <c r="O36" s="24"/>
      <c r="P36" s="97">
        <f>SUM(C36:O36)</f>
        <v>38</v>
      </c>
    </row>
    <row r="37" spans="1:16" ht="30" customHeight="1" x14ac:dyDescent="0.25">
      <c r="A37" s="159">
        <v>4</v>
      </c>
      <c r="B37" s="99" t="s">
        <v>47</v>
      </c>
      <c r="C37" s="70"/>
      <c r="D37" s="70"/>
      <c r="E37" s="18"/>
      <c r="F37" s="18">
        <v>2</v>
      </c>
      <c r="G37" s="18"/>
      <c r="H37" s="18"/>
      <c r="I37" s="18">
        <v>5</v>
      </c>
      <c r="J37" s="18"/>
      <c r="K37" s="18"/>
      <c r="L37" s="18"/>
      <c r="M37" s="18"/>
      <c r="N37" s="18"/>
      <c r="O37" s="24"/>
      <c r="P37" s="97">
        <f>SUM(C37:O37)</f>
        <v>7</v>
      </c>
    </row>
    <row r="38" spans="1:16" ht="30" customHeight="1" x14ac:dyDescent="0.25">
      <c r="A38" s="22" t="s">
        <v>50</v>
      </c>
      <c r="B38" s="92" t="s">
        <v>51</v>
      </c>
      <c r="C38" s="70"/>
      <c r="D38" s="160"/>
      <c r="E38" s="161"/>
      <c r="F38" s="162"/>
      <c r="G38" s="21"/>
      <c r="H38" s="21"/>
      <c r="I38" s="21"/>
      <c r="J38" s="21"/>
      <c r="K38" s="21"/>
      <c r="L38" s="21"/>
      <c r="M38" s="21"/>
      <c r="N38" s="21"/>
      <c r="O38" s="47"/>
      <c r="P38" s="52">
        <f>SUM(P39:P42)</f>
        <v>698</v>
      </c>
    </row>
    <row r="39" spans="1:16" ht="30" customHeight="1" x14ac:dyDescent="0.25">
      <c r="A39" s="157">
        <v>1</v>
      </c>
      <c r="B39" s="163" t="s">
        <v>44</v>
      </c>
      <c r="C39" s="86">
        <v>8</v>
      </c>
      <c r="D39" s="69">
        <v>7</v>
      </c>
      <c r="E39" s="20">
        <v>51</v>
      </c>
      <c r="F39" s="20">
        <v>0</v>
      </c>
      <c r="G39" s="20">
        <v>15</v>
      </c>
      <c r="H39" s="20">
        <v>55</v>
      </c>
      <c r="I39" s="20">
        <v>7</v>
      </c>
      <c r="J39" s="20"/>
      <c r="K39" s="20">
        <v>28</v>
      </c>
      <c r="L39" s="20"/>
      <c r="M39" s="20"/>
      <c r="N39" s="20">
        <v>15</v>
      </c>
      <c r="O39" s="24"/>
      <c r="P39" s="97">
        <f>SUM(C39:O39)</f>
        <v>186</v>
      </c>
    </row>
    <row r="40" spans="1:16" ht="30" customHeight="1" x14ac:dyDescent="0.25">
      <c r="A40" s="157">
        <v>2</v>
      </c>
      <c r="B40" s="96" t="s">
        <v>45</v>
      </c>
      <c r="C40" s="18">
        <v>5</v>
      </c>
      <c r="D40" s="70">
        <v>61</v>
      </c>
      <c r="E40" s="18">
        <v>15</v>
      </c>
      <c r="F40" s="18">
        <v>10</v>
      </c>
      <c r="G40" s="18">
        <v>41</v>
      </c>
      <c r="H40" s="18">
        <v>23</v>
      </c>
      <c r="I40" s="18">
        <v>6</v>
      </c>
      <c r="J40" s="18">
        <v>45</v>
      </c>
      <c r="K40" s="18">
        <v>19</v>
      </c>
      <c r="L40" s="18">
        <v>33</v>
      </c>
      <c r="M40" s="18">
        <v>41</v>
      </c>
      <c r="N40" s="18">
        <v>12</v>
      </c>
      <c r="O40" s="24"/>
      <c r="P40" s="97">
        <f>SUM(C40:O40)</f>
        <v>311</v>
      </c>
    </row>
    <row r="41" spans="1:16" ht="30" customHeight="1" x14ac:dyDescent="0.25">
      <c r="A41" s="158">
        <v>3</v>
      </c>
      <c r="B41" s="98" t="s">
        <v>46</v>
      </c>
      <c r="C41" s="87">
        <v>24</v>
      </c>
      <c r="D41" s="70">
        <v>9</v>
      </c>
      <c r="E41" s="18"/>
      <c r="F41" s="19">
        <v>32</v>
      </c>
      <c r="G41" s="18">
        <v>11</v>
      </c>
      <c r="H41" s="18">
        <v>11</v>
      </c>
      <c r="I41" s="18">
        <v>30</v>
      </c>
      <c r="J41" s="18">
        <v>7</v>
      </c>
      <c r="K41" s="18">
        <v>11</v>
      </c>
      <c r="L41" s="18"/>
      <c r="M41" s="18"/>
      <c r="N41" s="18">
        <v>10</v>
      </c>
      <c r="O41" s="24"/>
      <c r="P41" s="97">
        <f>SUM(C41:O41)</f>
        <v>145</v>
      </c>
    </row>
    <row r="42" spans="1:16" ht="30" customHeight="1" x14ac:dyDescent="0.25">
      <c r="A42" s="159">
        <v>4</v>
      </c>
      <c r="B42" s="99" t="s">
        <v>47</v>
      </c>
      <c r="C42" s="26"/>
      <c r="D42" s="18"/>
      <c r="E42" s="18"/>
      <c r="F42" s="18">
        <v>29</v>
      </c>
      <c r="G42" s="18">
        <v>2</v>
      </c>
      <c r="H42" s="18">
        <v>2</v>
      </c>
      <c r="I42" s="18">
        <v>19</v>
      </c>
      <c r="J42" s="18">
        <v>3</v>
      </c>
      <c r="K42" s="18"/>
      <c r="L42" s="18"/>
      <c r="M42" s="18"/>
      <c r="N42" s="18">
        <v>1</v>
      </c>
      <c r="O42" s="24"/>
      <c r="P42" s="97">
        <f>SUM(C42:O42)</f>
        <v>56</v>
      </c>
    </row>
    <row r="43" spans="1:16" ht="30" customHeight="1" x14ac:dyDescent="0.25">
      <c r="A43" s="22" t="s">
        <v>52</v>
      </c>
      <c r="B43" s="23" t="s">
        <v>53</v>
      </c>
      <c r="C43" s="24"/>
      <c r="D43" s="25"/>
      <c r="E43" s="26"/>
      <c r="F43" s="26"/>
      <c r="G43" s="26"/>
      <c r="H43" s="26"/>
      <c r="I43" s="26"/>
      <c r="J43" s="26"/>
      <c r="K43" s="26"/>
      <c r="L43" s="25"/>
      <c r="M43" s="26"/>
      <c r="N43" s="25"/>
      <c r="O43" s="26"/>
      <c r="P43" s="27">
        <f>P44+P46</f>
        <v>518</v>
      </c>
    </row>
    <row r="44" spans="1:16" ht="30" customHeight="1" x14ac:dyDescent="0.25">
      <c r="A44" s="28">
        <v>1</v>
      </c>
      <c r="B44" s="29" t="s">
        <v>54</v>
      </c>
      <c r="C44" s="26">
        <v>3</v>
      </c>
      <c r="D44" s="30">
        <v>12</v>
      </c>
      <c r="E44" s="26">
        <v>3</v>
      </c>
      <c r="F44" s="26">
        <v>2</v>
      </c>
      <c r="G44" s="31">
        <v>34</v>
      </c>
      <c r="H44" s="31">
        <v>18</v>
      </c>
      <c r="I44" s="31">
        <v>2</v>
      </c>
      <c r="J44" s="31">
        <v>1</v>
      </c>
      <c r="K44" s="31">
        <v>0</v>
      </c>
      <c r="L44" s="31">
        <v>4</v>
      </c>
      <c r="M44" s="31">
        <v>12</v>
      </c>
      <c r="N44" s="31">
        <v>0</v>
      </c>
      <c r="O44" s="31"/>
      <c r="P44" s="32">
        <f t="shared" ref="P44:P47" si="4">SUM(C44:N44)</f>
        <v>91</v>
      </c>
    </row>
    <row r="45" spans="1:16" ht="30" customHeight="1" x14ac:dyDescent="0.25">
      <c r="A45" s="28">
        <v>2</v>
      </c>
      <c r="B45" s="33" t="s">
        <v>33</v>
      </c>
      <c r="C45" s="24">
        <v>0</v>
      </c>
      <c r="D45" s="24">
        <v>0</v>
      </c>
      <c r="E45" s="24">
        <v>0</v>
      </c>
      <c r="F45" s="24">
        <v>0</v>
      </c>
      <c r="G45" s="24">
        <v>10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31"/>
      <c r="P45" s="32">
        <f t="shared" si="4"/>
        <v>10</v>
      </c>
    </row>
    <row r="46" spans="1:16" ht="30" customHeight="1" x14ac:dyDescent="0.25">
      <c r="A46" s="28">
        <v>3</v>
      </c>
      <c r="B46" s="29" t="s">
        <v>55</v>
      </c>
      <c r="C46" s="24">
        <v>46</v>
      </c>
      <c r="D46" s="30">
        <v>98</v>
      </c>
      <c r="E46" s="26">
        <v>15</v>
      </c>
      <c r="F46" s="26">
        <v>24</v>
      </c>
      <c r="G46" s="31">
        <v>128</v>
      </c>
      <c r="H46" s="31">
        <v>17</v>
      </c>
      <c r="I46" s="31">
        <v>22</v>
      </c>
      <c r="J46" s="31">
        <v>24</v>
      </c>
      <c r="K46" s="31">
        <v>19</v>
      </c>
      <c r="L46" s="31">
        <v>5</v>
      </c>
      <c r="M46" s="31">
        <v>22</v>
      </c>
      <c r="N46" s="31">
        <v>7</v>
      </c>
      <c r="O46" s="31"/>
      <c r="P46" s="32">
        <f t="shared" si="4"/>
        <v>427</v>
      </c>
    </row>
    <row r="47" spans="1:16" ht="30" customHeight="1" x14ac:dyDescent="0.25">
      <c r="A47" s="28">
        <v>4</v>
      </c>
      <c r="B47" s="29" t="s">
        <v>33</v>
      </c>
      <c r="C47" s="24">
        <v>4</v>
      </c>
      <c r="D47" s="24">
        <v>1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31"/>
      <c r="P47" s="32">
        <f t="shared" si="4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view="pageBreakPreview" zoomScale="60" zoomScaleNormal="100" workbookViewId="0">
      <selection activeCell="E14" sqref="E14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1" t="s">
        <v>56</v>
      </c>
      <c r="B1" s="181"/>
      <c r="C1" s="181"/>
      <c r="D1" s="181"/>
      <c r="E1" s="181"/>
    </row>
    <row r="2" spans="1:5" ht="25.5" customHeight="1" x14ac:dyDescent="0.25">
      <c r="A2" s="182" t="s">
        <v>57</v>
      </c>
      <c r="B2" s="182"/>
      <c r="C2" s="182"/>
      <c r="D2" s="182"/>
      <c r="E2" s="182"/>
    </row>
    <row r="3" spans="1:5" ht="29.25" customHeight="1" x14ac:dyDescent="0.25">
      <c r="A3" s="183" t="s">
        <v>2</v>
      </c>
      <c r="B3" s="183"/>
      <c r="C3" s="183"/>
      <c r="D3" s="183"/>
      <c r="E3" s="183"/>
    </row>
    <row r="4" spans="1:5" ht="25.5" customHeight="1" x14ac:dyDescent="0.25">
      <c r="A4" s="184"/>
      <c r="B4" s="184"/>
      <c r="C4" s="5"/>
      <c r="D4" s="5"/>
      <c r="E4" s="75" t="s">
        <v>58</v>
      </c>
    </row>
    <row r="5" spans="1:5" ht="30" customHeight="1" x14ac:dyDescent="0.25">
      <c r="A5" s="185" t="s">
        <v>59</v>
      </c>
      <c r="B5" s="185" t="s">
        <v>60</v>
      </c>
      <c r="C5" s="179" t="s">
        <v>33</v>
      </c>
      <c r="D5" s="180"/>
      <c r="E5" s="186"/>
    </row>
    <row r="6" spans="1:5" ht="30" customHeight="1" x14ac:dyDescent="0.25">
      <c r="A6" s="185"/>
      <c r="B6" s="185"/>
      <c r="C6" s="76" t="s">
        <v>61</v>
      </c>
      <c r="D6" s="76" t="s">
        <v>62</v>
      </c>
      <c r="E6" s="76" t="s">
        <v>35</v>
      </c>
    </row>
    <row r="7" spans="1:5" ht="30" customHeight="1" x14ac:dyDescent="0.25">
      <c r="A7" s="77">
        <v>1</v>
      </c>
      <c r="B7" s="78" t="s">
        <v>63</v>
      </c>
      <c r="C7" s="74">
        <v>744</v>
      </c>
      <c r="D7" s="74">
        <v>584</v>
      </c>
      <c r="E7" s="74">
        <f>8123</f>
        <v>8123</v>
      </c>
    </row>
    <row r="8" spans="1:5" ht="30" customHeight="1" x14ac:dyDescent="0.25">
      <c r="A8" s="77">
        <v>2</v>
      </c>
      <c r="B8" s="78" t="s">
        <v>64</v>
      </c>
      <c r="C8" s="74">
        <v>15</v>
      </c>
      <c r="D8" s="74">
        <v>27</v>
      </c>
      <c r="E8" s="74">
        <v>65</v>
      </c>
    </row>
    <row r="9" spans="1:5" ht="30" customHeight="1" x14ac:dyDescent="0.25">
      <c r="A9" s="77">
        <v>3</v>
      </c>
      <c r="B9" s="79" t="s">
        <v>65</v>
      </c>
      <c r="C9" s="74">
        <v>581</v>
      </c>
      <c r="D9" s="74">
        <v>531</v>
      </c>
      <c r="E9" s="74">
        <v>9105</v>
      </c>
    </row>
    <row r="10" spans="1:5" ht="30" customHeight="1" x14ac:dyDescent="0.25">
      <c r="A10" s="179" t="s">
        <v>6</v>
      </c>
      <c r="B10" s="180"/>
      <c r="C10" s="80">
        <f>SUM(C7:C9)</f>
        <v>1340</v>
      </c>
      <c r="D10" s="80">
        <f t="shared" ref="D10:E10" si="0">SUM(D7:D9)</f>
        <v>1142</v>
      </c>
      <c r="E10" s="80">
        <f t="shared" si="0"/>
        <v>17293</v>
      </c>
    </row>
    <row r="12" spans="1:5" ht="15.75" x14ac:dyDescent="0.25">
      <c r="B12" s="81"/>
      <c r="C12" s="82"/>
      <c r="D12" s="82"/>
      <c r="E12" s="82"/>
    </row>
    <row r="13" spans="1:5" x14ac:dyDescent="0.25">
      <c r="C13" s="11"/>
      <c r="D13" s="11"/>
      <c r="E13" s="11"/>
    </row>
    <row r="14" spans="1:5" ht="15.75" x14ac:dyDescent="0.25">
      <c r="C14" s="83"/>
      <c r="D14" s="83"/>
      <c r="E14" s="1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75" bottom="0.7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Normal="100" workbookViewId="0">
      <selection activeCell="G27" sqref="G27"/>
    </sheetView>
  </sheetViews>
  <sheetFormatPr defaultColWidth="8.7109375" defaultRowHeight="18.75" x14ac:dyDescent="0.3"/>
  <cols>
    <col min="1" max="1" width="8" style="12" customWidth="1"/>
    <col min="2" max="2" width="36.28515625" style="13" customWidth="1"/>
    <col min="3" max="3" width="14.7109375" style="12" customWidth="1"/>
    <col min="4" max="4" width="11.85546875" style="12" customWidth="1"/>
    <col min="5" max="5" width="12.140625" style="12" customWidth="1"/>
    <col min="6" max="6" width="10" style="12" customWidth="1"/>
    <col min="7" max="7" width="11.140625" style="12" customWidth="1"/>
    <col min="8" max="16384" width="8.7109375" style="12"/>
  </cols>
  <sheetData>
    <row r="1" spans="1:7" x14ac:dyDescent="0.3">
      <c r="A1" s="187" t="s">
        <v>66</v>
      </c>
      <c r="B1" s="187"/>
      <c r="C1" s="187"/>
      <c r="D1" s="187"/>
      <c r="E1" s="187"/>
      <c r="F1" s="187"/>
      <c r="G1" s="187"/>
    </row>
    <row r="2" spans="1:7" ht="36.75" customHeight="1" x14ac:dyDescent="0.3">
      <c r="A2" s="192" t="s">
        <v>67</v>
      </c>
      <c r="B2" s="192"/>
      <c r="C2" s="192"/>
      <c r="D2" s="192"/>
      <c r="E2" s="192"/>
      <c r="F2" s="192"/>
      <c r="G2" s="192"/>
    </row>
    <row r="3" spans="1:7" ht="32.25" customHeight="1" x14ac:dyDescent="0.3">
      <c r="A3" s="191" t="s">
        <v>2</v>
      </c>
      <c r="B3" s="191"/>
      <c r="C3" s="191"/>
      <c r="D3" s="191"/>
      <c r="E3" s="191"/>
      <c r="F3" s="191"/>
      <c r="G3" s="191"/>
    </row>
    <row r="4" spans="1:7" ht="27" customHeight="1" x14ac:dyDescent="0.35">
      <c r="A4" s="101"/>
      <c r="B4" s="102"/>
      <c r="C4" s="101"/>
      <c r="D4" s="101"/>
      <c r="E4" s="188" t="s">
        <v>68</v>
      </c>
      <c r="F4" s="188"/>
      <c r="G4" s="188"/>
    </row>
    <row r="5" spans="1:7" ht="39.75" customHeight="1" x14ac:dyDescent="0.3">
      <c r="A5" s="189" t="s">
        <v>3</v>
      </c>
      <c r="B5" s="190" t="s">
        <v>69</v>
      </c>
      <c r="C5" s="193" t="s">
        <v>70</v>
      </c>
      <c r="D5" s="193"/>
      <c r="E5" s="193"/>
      <c r="F5" s="194" t="s">
        <v>71</v>
      </c>
      <c r="G5" s="194"/>
    </row>
    <row r="6" spans="1:7" ht="42" customHeight="1" x14ac:dyDescent="0.3">
      <c r="A6" s="189"/>
      <c r="B6" s="190"/>
      <c r="C6" s="103" t="s">
        <v>72</v>
      </c>
      <c r="D6" s="103" t="s">
        <v>73</v>
      </c>
      <c r="E6" s="103" t="s">
        <v>74</v>
      </c>
      <c r="F6" s="103" t="s">
        <v>75</v>
      </c>
      <c r="G6" s="104" t="s">
        <v>76</v>
      </c>
    </row>
    <row r="7" spans="1:7" ht="21.95" customHeight="1" x14ac:dyDescent="0.3">
      <c r="A7" s="105" t="s">
        <v>20</v>
      </c>
      <c r="B7" s="106" t="s">
        <v>25</v>
      </c>
      <c r="C7" s="107">
        <f>SUM(C8:C26)</f>
        <v>3352</v>
      </c>
      <c r="D7" s="107">
        <f>SUM(D8:D26)</f>
        <v>2156</v>
      </c>
      <c r="E7" s="107">
        <f t="shared" ref="E7" si="0">C7-D7</f>
        <v>1196</v>
      </c>
      <c r="F7" s="107">
        <f>SUM(F8:F26)</f>
        <v>190</v>
      </c>
      <c r="G7" s="107">
        <f>SUM(G8:G26)</f>
        <v>386</v>
      </c>
    </row>
    <row r="8" spans="1:7" ht="21.95" customHeight="1" x14ac:dyDescent="0.3">
      <c r="A8" s="108">
        <v>1</v>
      </c>
      <c r="B8" s="109" t="s">
        <v>77</v>
      </c>
      <c r="C8" s="110">
        <v>160</v>
      </c>
      <c r="D8" s="100">
        <v>177</v>
      </c>
      <c r="E8" s="111">
        <f t="shared" ref="E8:E26" si="1">C8-D8</f>
        <v>-17</v>
      </c>
      <c r="F8" s="112">
        <v>60</v>
      </c>
      <c r="G8" s="112">
        <v>140</v>
      </c>
    </row>
    <row r="9" spans="1:7" ht="21.95" customHeight="1" x14ac:dyDescent="0.3">
      <c r="A9" s="108">
        <v>2</v>
      </c>
      <c r="B9" s="109" t="s">
        <v>78</v>
      </c>
      <c r="C9" s="110">
        <v>100</v>
      </c>
      <c r="D9" s="100">
        <v>98</v>
      </c>
      <c r="E9" s="111">
        <f t="shared" si="1"/>
        <v>2</v>
      </c>
      <c r="F9" s="100">
        <v>19</v>
      </c>
      <c r="G9" s="100">
        <v>42</v>
      </c>
    </row>
    <row r="10" spans="1:7" ht="21.95" customHeight="1" x14ac:dyDescent="0.3">
      <c r="A10" s="108">
        <v>3</v>
      </c>
      <c r="B10" s="109" t="s">
        <v>79</v>
      </c>
      <c r="C10" s="110">
        <v>20</v>
      </c>
      <c r="D10" s="100">
        <v>79</v>
      </c>
      <c r="E10" s="111">
        <f t="shared" si="1"/>
        <v>-59</v>
      </c>
      <c r="F10" s="100">
        <v>4</v>
      </c>
      <c r="G10" s="100">
        <v>4</v>
      </c>
    </row>
    <row r="11" spans="1:7" ht="21.95" customHeight="1" x14ac:dyDescent="0.3">
      <c r="A11" s="108">
        <v>4</v>
      </c>
      <c r="B11" s="109" t="s">
        <v>80</v>
      </c>
      <c r="C11" s="110">
        <v>20</v>
      </c>
      <c r="D11" s="100">
        <v>143</v>
      </c>
      <c r="E11" s="111">
        <f t="shared" si="1"/>
        <v>-123</v>
      </c>
      <c r="F11" s="100">
        <v>2</v>
      </c>
      <c r="G11" s="100">
        <v>7</v>
      </c>
    </row>
    <row r="12" spans="1:7" ht="21.95" customHeight="1" x14ac:dyDescent="0.3">
      <c r="A12" s="108">
        <v>5</v>
      </c>
      <c r="B12" s="109" t="s">
        <v>81</v>
      </c>
      <c r="C12" s="110">
        <v>250</v>
      </c>
      <c r="D12" s="100">
        <v>156</v>
      </c>
      <c r="E12" s="111">
        <f t="shared" si="1"/>
        <v>94</v>
      </c>
      <c r="F12" s="112">
        <v>21</v>
      </c>
      <c r="G12" s="112">
        <v>39</v>
      </c>
    </row>
    <row r="13" spans="1:7" ht="21.95" customHeight="1" x14ac:dyDescent="0.3">
      <c r="A13" s="108">
        <v>6</v>
      </c>
      <c r="B13" s="109" t="s">
        <v>82</v>
      </c>
      <c r="C13" s="110">
        <v>130</v>
      </c>
      <c r="D13" s="100">
        <v>115</v>
      </c>
      <c r="E13" s="111">
        <f t="shared" si="1"/>
        <v>15</v>
      </c>
      <c r="F13" s="100">
        <v>14</v>
      </c>
      <c r="G13" s="100">
        <v>32</v>
      </c>
    </row>
    <row r="14" spans="1:7" ht="21.95" customHeight="1" x14ac:dyDescent="0.3">
      <c r="A14" s="108">
        <v>7</v>
      </c>
      <c r="B14" s="109" t="s">
        <v>83</v>
      </c>
      <c r="C14" s="110">
        <v>260</v>
      </c>
      <c r="D14" s="100">
        <v>224</v>
      </c>
      <c r="E14" s="111">
        <f t="shared" si="1"/>
        <v>36</v>
      </c>
      <c r="F14" s="100">
        <v>30</v>
      </c>
      <c r="G14" s="100">
        <v>44</v>
      </c>
    </row>
    <row r="15" spans="1:7" ht="21.95" customHeight="1" x14ac:dyDescent="0.3">
      <c r="A15" s="108">
        <v>8</v>
      </c>
      <c r="B15" s="109" t="s">
        <v>84</v>
      </c>
      <c r="C15" s="110">
        <v>140</v>
      </c>
      <c r="D15" s="100">
        <v>47</v>
      </c>
      <c r="E15" s="111">
        <f t="shared" si="1"/>
        <v>93</v>
      </c>
      <c r="F15" s="100">
        <v>2</v>
      </c>
      <c r="G15" s="100">
        <v>6</v>
      </c>
    </row>
    <row r="16" spans="1:7" ht="21.95" customHeight="1" x14ac:dyDescent="0.3">
      <c r="A16" s="108">
        <v>9</v>
      </c>
      <c r="B16" s="109" t="s">
        <v>85</v>
      </c>
      <c r="C16" s="110">
        <v>150</v>
      </c>
      <c r="D16" s="100">
        <v>134</v>
      </c>
      <c r="E16" s="111">
        <f t="shared" si="1"/>
        <v>16</v>
      </c>
      <c r="F16" s="100">
        <v>7</v>
      </c>
      <c r="G16" s="100">
        <v>15</v>
      </c>
    </row>
    <row r="17" spans="1:7" ht="21.95" customHeight="1" x14ac:dyDescent="0.3">
      <c r="A17" s="108">
        <v>10</v>
      </c>
      <c r="B17" s="109" t="s">
        <v>86</v>
      </c>
      <c r="C17" s="110">
        <v>20</v>
      </c>
      <c r="D17" s="100">
        <v>15</v>
      </c>
      <c r="E17" s="111">
        <f t="shared" si="1"/>
        <v>5</v>
      </c>
      <c r="F17" s="100">
        <v>4</v>
      </c>
      <c r="G17" s="100">
        <v>3</v>
      </c>
    </row>
    <row r="18" spans="1:7" ht="21.95" customHeight="1" x14ac:dyDescent="0.3">
      <c r="A18" s="108">
        <v>11</v>
      </c>
      <c r="B18" s="109" t="s">
        <v>87</v>
      </c>
      <c r="C18" s="110">
        <v>20</v>
      </c>
      <c r="D18" s="100">
        <v>17</v>
      </c>
      <c r="E18" s="111">
        <f t="shared" si="1"/>
        <v>3</v>
      </c>
      <c r="F18" s="100">
        <v>3</v>
      </c>
      <c r="G18" s="100">
        <v>6</v>
      </c>
    </row>
    <row r="19" spans="1:7" ht="21.95" customHeight="1" x14ac:dyDescent="0.3">
      <c r="A19" s="108">
        <v>12</v>
      </c>
      <c r="B19" s="109" t="s">
        <v>88</v>
      </c>
      <c r="C19" s="110">
        <v>80</v>
      </c>
      <c r="D19" s="100">
        <v>68</v>
      </c>
      <c r="E19" s="111">
        <f t="shared" si="1"/>
        <v>12</v>
      </c>
      <c r="F19" s="100">
        <v>3</v>
      </c>
      <c r="G19" s="100">
        <v>6</v>
      </c>
    </row>
    <row r="20" spans="1:7" ht="21.95" customHeight="1" x14ac:dyDescent="0.3">
      <c r="A20" s="108">
        <v>13</v>
      </c>
      <c r="B20" s="109" t="s">
        <v>89</v>
      </c>
      <c r="C20" s="110">
        <v>22</v>
      </c>
      <c r="D20" s="100">
        <v>15</v>
      </c>
      <c r="E20" s="111">
        <f t="shared" si="1"/>
        <v>7</v>
      </c>
      <c r="F20" s="100">
        <v>1</v>
      </c>
      <c r="G20" s="100">
        <v>2</v>
      </c>
    </row>
    <row r="21" spans="1:7" ht="21.95" customHeight="1" x14ac:dyDescent="0.3">
      <c r="A21" s="108">
        <v>14</v>
      </c>
      <c r="B21" s="109" t="s">
        <v>90</v>
      </c>
      <c r="C21" s="110">
        <v>25</v>
      </c>
      <c r="D21" s="100">
        <v>23</v>
      </c>
      <c r="E21" s="111">
        <f t="shared" si="1"/>
        <v>2</v>
      </c>
      <c r="F21" s="100">
        <v>2</v>
      </c>
      <c r="G21" s="100">
        <v>4</v>
      </c>
    </row>
    <row r="22" spans="1:7" ht="21.95" customHeight="1" x14ac:dyDescent="0.3">
      <c r="A22" s="108">
        <v>15</v>
      </c>
      <c r="B22" s="109" t="s">
        <v>91</v>
      </c>
      <c r="C22" s="110">
        <v>120</v>
      </c>
      <c r="D22" s="100">
        <v>101</v>
      </c>
      <c r="E22" s="111">
        <f t="shared" si="1"/>
        <v>19</v>
      </c>
      <c r="F22" s="100">
        <v>3</v>
      </c>
      <c r="G22" s="100">
        <v>5</v>
      </c>
    </row>
    <row r="23" spans="1:7" ht="21.95" customHeight="1" x14ac:dyDescent="0.3">
      <c r="A23" s="108">
        <v>16</v>
      </c>
      <c r="B23" s="109" t="s">
        <v>92</v>
      </c>
      <c r="C23" s="110">
        <v>211</v>
      </c>
      <c r="D23" s="100">
        <v>185</v>
      </c>
      <c r="E23" s="111">
        <f t="shared" si="1"/>
        <v>26</v>
      </c>
      <c r="F23" s="100">
        <v>4</v>
      </c>
      <c r="G23" s="100">
        <v>6</v>
      </c>
    </row>
    <row r="24" spans="1:7" s="13" customFormat="1" ht="37.5" customHeight="1" x14ac:dyDescent="0.3">
      <c r="A24" s="113">
        <v>17</v>
      </c>
      <c r="B24" s="114" t="s">
        <v>93</v>
      </c>
      <c r="C24" s="115">
        <v>600</v>
      </c>
      <c r="D24" s="100">
        <v>74</v>
      </c>
      <c r="E24" s="111">
        <f t="shared" si="1"/>
        <v>526</v>
      </c>
      <c r="F24" s="100">
        <v>3</v>
      </c>
      <c r="G24" s="100">
        <v>9</v>
      </c>
    </row>
    <row r="25" spans="1:7" ht="37.5" customHeight="1" x14ac:dyDescent="0.3">
      <c r="A25" s="108">
        <v>18</v>
      </c>
      <c r="B25" s="114" t="s">
        <v>94</v>
      </c>
      <c r="C25" s="110">
        <v>1000</v>
      </c>
      <c r="D25" s="100">
        <v>484</v>
      </c>
      <c r="E25" s="111">
        <f t="shared" si="1"/>
        <v>516</v>
      </c>
      <c r="F25" s="100">
        <v>7</v>
      </c>
      <c r="G25" s="100">
        <v>14</v>
      </c>
    </row>
    <row r="26" spans="1:7" ht="21.95" customHeight="1" x14ac:dyDescent="0.3">
      <c r="A26" s="108">
        <v>19</v>
      </c>
      <c r="B26" s="109" t="s">
        <v>95</v>
      </c>
      <c r="C26" s="110">
        <v>24</v>
      </c>
      <c r="D26" s="100">
        <v>1</v>
      </c>
      <c r="E26" s="111">
        <f t="shared" si="1"/>
        <v>23</v>
      </c>
      <c r="F26" s="100">
        <v>1</v>
      </c>
      <c r="G26" s="100">
        <v>2</v>
      </c>
    </row>
    <row r="27" spans="1:7" ht="36" customHeight="1" x14ac:dyDescent="0.3">
      <c r="A27" s="105" t="s">
        <v>27</v>
      </c>
      <c r="B27" s="106" t="s">
        <v>96</v>
      </c>
      <c r="C27" s="116">
        <f>SUM(C28:C39)</f>
        <v>6360</v>
      </c>
      <c r="D27" s="117">
        <f>SUM(D28:D39)</f>
        <v>2609</v>
      </c>
      <c r="E27" s="117">
        <f>SUM(E28:E39)</f>
        <v>3751</v>
      </c>
      <c r="F27" s="118"/>
      <c r="G27" s="118"/>
    </row>
    <row r="28" spans="1:7" ht="21.95" customHeight="1" x14ac:dyDescent="0.3">
      <c r="A28" s="108">
        <v>1</v>
      </c>
      <c r="B28" s="119" t="s">
        <v>97</v>
      </c>
      <c r="C28" s="120">
        <v>877</v>
      </c>
      <c r="D28" s="121">
        <v>200</v>
      </c>
      <c r="E28" s="110">
        <f t="shared" ref="E28:E39" si="2">C28-D28</f>
        <v>677</v>
      </c>
      <c r="F28" s="110"/>
      <c r="G28" s="110"/>
    </row>
    <row r="29" spans="1:7" ht="21.95" customHeight="1" x14ac:dyDescent="0.3">
      <c r="A29" s="108">
        <v>2</v>
      </c>
      <c r="B29" s="119" t="s">
        <v>98</v>
      </c>
      <c r="C29" s="120">
        <v>280</v>
      </c>
      <c r="D29" s="121">
        <v>251</v>
      </c>
      <c r="E29" s="110">
        <f t="shared" si="2"/>
        <v>29</v>
      </c>
      <c r="F29" s="110"/>
      <c r="G29" s="110"/>
    </row>
    <row r="30" spans="1:7" ht="21.95" customHeight="1" x14ac:dyDescent="0.3">
      <c r="A30" s="108">
        <v>3</v>
      </c>
      <c r="B30" s="119" t="s">
        <v>99</v>
      </c>
      <c r="C30" s="120">
        <v>560</v>
      </c>
      <c r="D30" s="121">
        <v>55</v>
      </c>
      <c r="E30" s="110">
        <f t="shared" si="2"/>
        <v>505</v>
      </c>
      <c r="F30" s="110"/>
      <c r="G30" s="110"/>
    </row>
    <row r="31" spans="1:7" ht="21.95" customHeight="1" x14ac:dyDescent="0.3">
      <c r="A31" s="108">
        <v>4</v>
      </c>
      <c r="B31" s="119" t="s">
        <v>100</v>
      </c>
      <c r="C31" s="120">
        <v>260</v>
      </c>
      <c r="D31" s="121">
        <v>101</v>
      </c>
      <c r="E31" s="110">
        <f t="shared" si="2"/>
        <v>159</v>
      </c>
      <c r="F31" s="110"/>
      <c r="G31" s="110"/>
    </row>
    <row r="32" spans="1:7" ht="21.95" customHeight="1" x14ac:dyDescent="0.3">
      <c r="A32" s="108">
        <v>5</v>
      </c>
      <c r="B32" s="119" t="s">
        <v>101</v>
      </c>
      <c r="C32" s="120">
        <v>340</v>
      </c>
      <c r="D32" s="121">
        <v>265</v>
      </c>
      <c r="E32" s="110">
        <f t="shared" si="2"/>
        <v>75</v>
      </c>
      <c r="F32" s="110"/>
      <c r="G32" s="110"/>
    </row>
    <row r="33" spans="1:7" ht="21.95" customHeight="1" x14ac:dyDescent="0.3">
      <c r="A33" s="108">
        <v>6</v>
      </c>
      <c r="B33" s="119" t="s">
        <v>102</v>
      </c>
      <c r="C33" s="120">
        <v>868</v>
      </c>
      <c r="D33" s="121">
        <v>372</v>
      </c>
      <c r="E33" s="110">
        <f t="shared" si="2"/>
        <v>496</v>
      </c>
      <c r="F33" s="110"/>
      <c r="G33" s="110"/>
    </row>
    <row r="34" spans="1:7" ht="21.95" customHeight="1" x14ac:dyDescent="0.3">
      <c r="A34" s="108">
        <v>7</v>
      </c>
      <c r="B34" s="119" t="s">
        <v>103</v>
      </c>
      <c r="C34" s="120">
        <v>165</v>
      </c>
      <c r="D34" s="121">
        <v>144</v>
      </c>
      <c r="E34" s="110">
        <f t="shared" si="2"/>
        <v>21</v>
      </c>
      <c r="F34" s="110"/>
      <c r="G34" s="110"/>
    </row>
    <row r="35" spans="1:7" ht="21.95" customHeight="1" x14ac:dyDescent="0.3">
      <c r="A35" s="108">
        <v>8</v>
      </c>
      <c r="B35" s="119" t="s">
        <v>104</v>
      </c>
      <c r="C35" s="120">
        <v>810</v>
      </c>
      <c r="D35" s="121">
        <v>223</v>
      </c>
      <c r="E35" s="110">
        <f t="shared" si="2"/>
        <v>587</v>
      </c>
      <c r="F35" s="110"/>
      <c r="G35" s="110"/>
    </row>
    <row r="36" spans="1:7" ht="21.95" customHeight="1" x14ac:dyDescent="0.3">
      <c r="A36" s="108">
        <v>9</v>
      </c>
      <c r="B36" s="119" t="s">
        <v>105</v>
      </c>
      <c r="C36" s="120">
        <v>300</v>
      </c>
      <c r="D36" s="121">
        <v>236</v>
      </c>
      <c r="E36" s="110">
        <f t="shared" si="2"/>
        <v>64</v>
      </c>
      <c r="F36" s="110"/>
      <c r="G36" s="110"/>
    </row>
    <row r="37" spans="1:7" ht="21.95" customHeight="1" x14ac:dyDescent="0.3">
      <c r="A37" s="108">
        <v>10</v>
      </c>
      <c r="B37" s="119" t="s">
        <v>106</v>
      </c>
      <c r="C37" s="120">
        <v>790</v>
      </c>
      <c r="D37" s="121">
        <v>101</v>
      </c>
      <c r="E37" s="110">
        <f t="shared" si="2"/>
        <v>689</v>
      </c>
      <c r="F37" s="110"/>
      <c r="G37" s="110"/>
    </row>
    <row r="38" spans="1:7" x14ac:dyDescent="0.3">
      <c r="A38" s="108">
        <v>11</v>
      </c>
      <c r="B38" s="119" t="s">
        <v>107</v>
      </c>
      <c r="C38" s="120">
        <v>480</v>
      </c>
      <c r="D38" s="122">
        <v>217</v>
      </c>
      <c r="E38" s="110">
        <f t="shared" si="2"/>
        <v>263</v>
      </c>
      <c r="F38" s="110"/>
      <c r="G38" s="110"/>
    </row>
    <row r="39" spans="1:7" x14ac:dyDescent="0.3">
      <c r="A39" s="108">
        <v>12</v>
      </c>
      <c r="B39" s="119" t="s">
        <v>108</v>
      </c>
      <c r="C39" s="120">
        <v>630</v>
      </c>
      <c r="D39" s="121">
        <v>444</v>
      </c>
      <c r="E39" s="110">
        <f t="shared" si="2"/>
        <v>186</v>
      </c>
      <c r="F39" s="110"/>
      <c r="G39" s="110"/>
    </row>
    <row r="40" spans="1:7" ht="37.5" x14ac:dyDescent="0.3">
      <c r="A40" s="105" t="s">
        <v>29</v>
      </c>
      <c r="B40" s="106" t="s">
        <v>109</v>
      </c>
      <c r="C40" s="123">
        <f>SUM(C41:C52)</f>
        <v>889</v>
      </c>
      <c r="D40" s="117">
        <f>SUM(D41:D52)</f>
        <v>65</v>
      </c>
      <c r="E40" s="117">
        <f t="shared" ref="E40" si="3">C40-D40</f>
        <v>824</v>
      </c>
      <c r="F40" s="124"/>
      <c r="G40" s="125"/>
    </row>
    <row r="41" spans="1:7" x14ac:dyDescent="0.3">
      <c r="A41" s="108">
        <v>1</v>
      </c>
      <c r="B41" s="126" t="s">
        <v>110</v>
      </c>
      <c r="C41" s="115">
        <v>0</v>
      </c>
      <c r="D41" s="115">
        <v>0</v>
      </c>
      <c r="E41" s="127">
        <f t="shared" ref="E41:E52" si="4">C41-D41</f>
        <v>0</v>
      </c>
      <c r="F41" s="128"/>
      <c r="G41" s="129"/>
    </row>
    <row r="42" spans="1:7" x14ac:dyDescent="0.3">
      <c r="A42" s="108">
        <v>2</v>
      </c>
      <c r="B42" s="126" t="s">
        <v>111</v>
      </c>
      <c r="C42" s="130">
        <v>0</v>
      </c>
      <c r="D42" s="130">
        <v>0</v>
      </c>
      <c r="E42" s="127">
        <f t="shared" si="4"/>
        <v>0</v>
      </c>
      <c r="F42" s="128"/>
      <c r="G42" s="129"/>
    </row>
    <row r="43" spans="1:7" x14ac:dyDescent="0.3">
      <c r="A43" s="108">
        <v>3</v>
      </c>
      <c r="B43" s="126" t="s">
        <v>112</v>
      </c>
      <c r="C43" s="130">
        <v>360</v>
      </c>
      <c r="D43" s="130">
        <v>35</v>
      </c>
      <c r="E43" s="127">
        <f t="shared" si="4"/>
        <v>325</v>
      </c>
      <c r="F43" s="128"/>
      <c r="G43" s="129"/>
    </row>
    <row r="44" spans="1:7" x14ac:dyDescent="0.3">
      <c r="A44" s="108">
        <v>4</v>
      </c>
      <c r="B44" s="126" t="s">
        <v>16</v>
      </c>
      <c r="C44" s="130">
        <v>0</v>
      </c>
      <c r="D44" s="130">
        <v>0</v>
      </c>
      <c r="E44" s="127">
        <f t="shared" si="4"/>
        <v>0</v>
      </c>
      <c r="F44" s="128"/>
      <c r="G44" s="129"/>
    </row>
    <row r="45" spans="1:7" x14ac:dyDescent="0.3">
      <c r="A45" s="108">
        <v>5</v>
      </c>
      <c r="B45" s="114" t="s">
        <v>113</v>
      </c>
      <c r="C45" s="130">
        <v>0</v>
      </c>
      <c r="D45" s="130">
        <v>0</v>
      </c>
      <c r="E45" s="127">
        <f t="shared" si="4"/>
        <v>0</v>
      </c>
      <c r="F45" s="128"/>
      <c r="G45" s="129"/>
    </row>
    <row r="46" spans="1:7" x14ac:dyDescent="0.3">
      <c r="A46" s="108">
        <v>6</v>
      </c>
      <c r="B46" s="114" t="s">
        <v>114</v>
      </c>
      <c r="C46" s="130">
        <v>0</v>
      </c>
      <c r="D46" s="130">
        <v>0</v>
      </c>
      <c r="E46" s="127">
        <f t="shared" si="4"/>
        <v>0</v>
      </c>
      <c r="F46" s="128"/>
      <c r="G46" s="129"/>
    </row>
    <row r="47" spans="1:7" x14ac:dyDescent="0.3">
      <c r="A47" s="108">
        <v>7</v>
      </c>
      <c r="B47" s="114" t="s">
        <v>11</v>
      </c>
      <c r="C47" s="130">
        <v>0</v>
      </c>
      <c r="D47" s="130">
        <v>0</v>
      </c>
      <c r="E47" s="127">
        <f t="shared" si="4"/>
        <v>0</v>
      </c>
      <c r="F47" s="128"/>
      <c r="G47" s="129"/>
    </row>
    <row r="48" spans="1:7" x14ac:dyDescent="0.3">
      <c r="A48" s="108">
        <v>8</v>
      </c>
      <c r="B48" s="114" t="s">
        <v>115</v>
      </c>
      <c r="C48" s="130">
        <v>389</v>
      </c>
      <c r="D48" s="130">
        <v>23</v>
      </c>
      <c r="E48" s="127">
        <f t="shared" si="4"/>
        <v>366</v>
      </c>
      <c r="F48" s="128"/>
      <c r="G48" s="129"/>
    </row>
    <row r="49" spans="1:7" x14ac:dyDescent="0.3">
      <c r="A49" s="108">
        <v>9</v>
      </c>
      <c r="B49" s="114" t="s">
        <v>116</v>
      </c>
      <c r="C49" s="130">
        <v>0</v>
      </c>
      <c r="D49" s="130">
        <v>0</v>
      </c>
      <c r="E49" s="127">
        <f t="shared" si="4"/>
        <v>0</v>
      </c>
      <c r="F49" s="128"/>
      <c r="G49" s="129"/>
    </row>
    <row r="50" spans="1:7" x14ac:dyDescent="0.3">
      <c r="A50" s="108">
        <v>10</v>
      </c>
      <c r="B50" s="114" t="s">
        <v>7</v>
      </c>
      <c r="C50" s="130">
        <v>0</v>
      </c>
      <c r="D50" s="130">
        <v>0</v>
      </c>
      <c r="E50" s="127">
        <f t="shared" si="4"/>
        <v>0</v>
      </c>
      <c r="F50" s="128"/>
      <c r="G50" s="129"/>
    </row>
    <row r="51" spans="1:7" x14ac:dyDescent="0.3">
      <c r="A51" s="108">
        <v>11</v>
      </c>
      <c r="B51" s="114" t="s">
        <v>117</v>
      </c>
      <c r="C51" s="130">
        <v>0</v>
      </c>
      <c r="D51" s="130">
        <v>0</v>
      </c>
      <c r="E51" s="127">
        <f t="shared" si="4"/>
        <v>0</v>
      </c>
      <c r="F51" s="128"/>
      <c r="G51" s="129"/>
    </row>
    <row r="52" spans="1:7" x14ac:dyDescent="0.3">
      <c r="A52" s="108">
        <v>12</v>
      </c>
      <c r="B52" s="114" t="s">
        <v>118</v>
      </c>
      <c r="C52" s="130">
        <v>140</v>
      </c>
      <c r="D52" s="130">
        <v>7</v>
      </c>
      <c r="E52" s="127">
        <f t="shared" si="4"/>
        <v>133</v>
      </c>
      <c r="F52" s="128"/>
      <c r="G52" s="129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4"/>
  <sheetViews>
    <sheetView tabSelected="1" view="pageBreakPreview" zoomScale="60" zoomScaleNormal="120" workbookViewId="0">
      <selection activeCell="E32" sqref="E32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1" t="s">
        <v>119</v>
      </c>
      <c r="B1" s="181"/>
      <c r="C1" s="181"/>
      <c r="D1" s="181"/>
    </row>
    <row r="2" spans="1:7" ht="16.5" customHeight="1" x14ac:dyDescent="0.25">
      <c r="A2" s="182" t="s">
        <v>120</v>
      </c>
      <c r="B2" s="182"/>
      <c r="C2" s="182"/>
      <c r="D2" s="182"/>
    </row>
    <row r="3" spans="1:7" ht="33.75" customHeight="1" x14ac:dyDescent="0.25">
      <c r="A3" s="183" t="s">
        <v>2</v>
      </c>
      <c r="B3" s="183"/>
      <c r="C3" s="183"/>
      <c r="D3" s="183"/>
    </row>
    <row r="4" spans="1:7" ht="26.25" customHeight="1" x14ac:dyDescent="0.25">
      <c r="A4" s="14"/>
      <c r="B4" s="7"/>
      <c r="C4" s="7"/>
      <c r="D4" s="7"/>
    </row>
    <row r="5" spans="1:7" ht="31.5" customHeight="1" x14ac:dyDescent="0.25">
      <c r="A5" s="131" t="s">
        <v>3</v>
      </c>
      <c r="B5" s="131" t="s">
        <v>4</v>
      </c>
      <c r="C5" s="131" t="s">
        <v>121</v>
      </c>
      <c r="D5" s="132" t="s">
        <v>122</v>
      </c>
    </row>
    <row r="6" spans="1:7" ht="30" customHeight="1" x14ac:dyDescent="0.25">
      <c r="A6" s="131"/>
      <c r="B6" s="133" t="s">
        <v>123</v>
      </c>
      <c r="C6" s="134">
        <v>28811</v>
      </c>
      <c r="D6" s="135"/>
      <c r="E6" s="11"/>
      <c r="F6" s="11"/>
    </row>
    <row r="7" spans="1:7" ht="30" customHeight="1" x14ac:dyDescent="0.3">
      <c r="A7" s="131">
        <v>1</v>
      </c>
      <c r="B7" s="136" t="s">
        <v>124</v>
      </c>
      <c r="C7" s="137">
        <v>8123</v>
      </c>
      <c r="D7" s="138"/>
      <c r="E7" s="11"/>
      <c r="F7" s="11"/>
      <c r="G7" s="11"/>
    </row>
    <row r="8" spans="1:7" ht="44.25" customHeight="1" x14ac:dyDescent="0.25">
      <c r="A8" s="139" t="s">
        <v>32</v>
      </c>
      <c r="B8" s="140" t="s">
        <v>125</v>
      </c>
      <c r="C8" s="141">
        <v>7798</v>
      </c>
      <c r="D8" s="142" t="s">
        <v>126</v>
      </c>
      <c r="F8" s="11"/>
      <c r="G8" s="11"/>
    </row>
    <row r="9" spans="1:7" ht="30" customHeight="1" x14ac:dyDescent="0.25">
      <c r="A9" s="139" t="s">
        <v>34</v>
      </c>
      <c r="B9" s="140" t="s">
        <v>127</v>
      </c>
      <c r="C9" s="143">
        <v>153</v>
      </c>
      <c r="D9" s="142" t="s">
        <v>128</v>
      </c>
      <c r="F9" s="11"/>
    </row>
    <row r="10" spans="1:7" ht="51" customHeight="1" x14ac:dyDescent="0.25">
      <c r="A10" s="139" t="s">
        <v>36</v>
      </c>
      <c r="B10" s="140" t="s">
        <v>129</v>
      </c>
      <c r="C10" s="143">
        <v>113</v>
      </c>
      <c r="D10" s="142" t="s">
        <v>130</v>
      </c>
    </row>
    <row r="11" spans="1:7" ht="36.6" customHeight="1" x14ac:dyDescent="0.3">
      <c r="A11" s="139" t="s">
        <v>131</v>
      </c>
      <c r="B11" s="140" t="s">
        <v>132</v>
      </c>
      <c r="C11" s="143">
        <v>59</v>
      </c>
      <c r="D11" s="142" t="s">
        <v>133</v>
      </c>
      <c r="F11" s="15"/>
    </row>
    <row r="12" spans="1:7" ht="36.75" customHeight="1" x14ac:dyDescent="0.25">
      <c r="A12" s="139" t="s">
        <v>134</v>
      </c>
      <c r="B12" s="140" t="s">
        <v>135</v>
      </c>
      <c r="C12" s="144"/>
      <c r="D12" s="145"/>
      <c r="F12" s="11"/>
    </row>
    <row r="13" spans="1:7" ht="36.75" customHeight="1" x14ac:dyDescent="0.25">
      <c r="A13" s="146"/>
      <c r="B13" s="140" t="s">
        <v>136</v>
      </c>
      <c r="C13" s="143">
        <v>273</v>
      </c>
      <c r="D13" s="145"/>
      <c r="F13" s="11"/>
    </row>
    <row r="14" spans="1:7" ht="36.75" customHeight="1" x14ac:dyDescent="0.25">
      <c r="A14" s="146"/>
      <c r="B14" s="140" t="s">
        <v>137</v>
      </c>
      <c r="C14" s="143">
        <v>319</v>
      </c>
      <c r="D14" s="145"/>
      <c r="F14" s="11"/>
    </row>
    <row r="15" spans="1:7" ht="36.75" customHeight="1" x14ac:dyDescent="0.25">
      <c r="A15" s="139" t="s">
        <v>138</v>
      </c>
      <c r="B15" s="140" t="s">
        <v>139</v>
      </c>
      <c r="C15" s="144">
        <f>SUM(C16:C27)</f>
        <v>3021</v>
      </c>
      <c r="D15" s="145"/>
      <c r="F15" s="11"/>
    </row>
    <row r="16" spans="1:7" ht="36.75" customHeight="1" x14ac:dyDescent="0.3">
      <c r="A16" s="147"/>
      <c r="B16" s="148" t="s">
        <v>97</v>
      </c>
      <c r="C16" s="121">
        <v>92</v>
      </c>
      <c r="D16" s="115"/>
      <c r="F16" s="11"/>
    </row>
    <row r="17" spans="1:14" ht="36.75" customHeight="1" x14ac:dyDescent="0.3">
      <c r="A17" s="147"/>
      <c r="B17" s="148" t="s">
        <v>98</v>
      </c>
      <c r="C17" s="121">
        <v>475</v>
      </c>
      <c r="D17" s="115"/>
      <c r="F17" s="11"/>
    </row>
    <row r="18" spans="1:14" ht="36.75" customHeight="1" x14ac:dyDescent="0.3">
      <c r="A18" s="147"/>
      <c r="B18" s="148" t="s">
        <v>99</v>
      </c>
      <c r="C18" s="121">
        <v>583</v>
      </c>
      <c r="D18" s="115"/>
      <c r="F18" s="11"/>
    </row>
    <row r="19" spans="1:14" ht="30" customHeight="1" x14ac:dyDescent="0.3">
      <c r="A19" s="147"/>
      <c r="B19" s="148" t="s">
        <v>100</v>
      </c>
      <c r="C19" s="121">
        <v>403</v>
      </c>
      <c r="D19" s="115"/>
      <c r="I19" s="16"/>
      <c r="J19" s="16"/>
      <c r="K19" s="16"/>
      <c r="L19" s="16"/>
      <c r="M19" s="16"/>
      <c r="N19" s="16"/>
    </row>
    <row r="20" spans="1:14" ht="30" customHeight="1" x14ac:dyDescent="0.3">
      <c r="A20" s="147"/>
      <c r="B20" s="148" t="s">
        <v>101</v>
      </c>
      <c r="C20" s="121">
        <v>65</v>
      </c>
      <c r="D20" s="115"/>
    </row>
    <row r="21" spans="1:14" ht="18.75" x14ac:dyDescent="0.3">
      <c r="A21" s="147"/>
      <c r="B21" s="148" t="s">
        <v>102</v>
      </c>
      <c r="C21" s="121" t="s">
        <v>140</v>
      </c>
      <c r="D21" s="115"/>
      <c r="G21" s="11"/>
    </row>
    <row r="22" spans="1:14" ht="30" customHeight="1" x14ac:dyDescent="0.3">
      <c r="A22" s="147"/>
      <c r="B22" s="148" t="s">
        <v>103</v>
      </c>
      <c r="C22" s="121">
        <v>220</v>
      </c>
      <c r="D22" s="115"/>
    </row>
    <row r="23" spans="1:14" ht="30" customHeight="1" x14ac:dyDescent="0.3">
      <c r="A23" s="147"/>
      <c r="B23" s="148" t="s">
        <v>104</v>
      </c>
      <c r="C23" s="121">
        <v>96</v>
      </c>
      <c r="D23" s="115"/>
    </row>
    <row r="24" spans="1:14" ht="27.95" customHeight="1" x14ac:dyDescent="0.3">
      <c r="A24" s="147"/>
      <c r="B24" s="148" t="s">
        <v>105</v>
      </c>
      <c r="C24" s="121">
        <v>105</v>
      </c>
      <c r="D24" s="115"/>
    </row>
    <row r="25" spans="1:14" ht="18.75" x14ac:dyDescent="0.3">
      <c r="A25" s="147"/>
      <c r="B25" s="148" t="s">
        <v>106</v>
      </c>
      <c r="C25" s="121">
        <v>447</v>
      </c>
      <c r="D25" s="115"/>
    </row>
    <row r="26" spans="1:14" ht="18.75" x14ac:dyDescent="0.3">
      <c r="A26" s="147"/>
      <c r="B26" s="148" t="s">
        <v>107</v>
      </c>
      <c r="C26" s="121">
        <v>338</v>
      </c>
      <c r="D26" s="115"/>
    </row>
    <row r="27" spans="1:14" ht="18.75" x14ac:dyDescent="0.3">
      <c r="A27" s="147"/>
      <c r="B27" s="148" t="s">
        <v>108</v>
      </c>
      <c r="C27" s="122">
        <v>197</v>
      </c>
      <c r="D27" s="115"/>
    </row>
    <row r="28" spans="1:14" ht="15.75" x14ac:dyDescent="0.25">
      <c r="A28" s="131">
        <v>2</v>
      </c>
      <c r="B28" s="149" t="s">
        <v>141</v>
      </c>
      <c r="C28" s="144">
        <f>SUM(C29:C31)</f>
        <v>584</v>
      </c>
      <c r="D28" s="133" t="s">
        <v>142</v>
      </c>
    </row>
    <row r="29" spans="1:14" ht="15.75" x14ac:dyDescent="0.25">
      <c r="A29" s="150"/>
      <c r="B29" s="151" t="s">
        <v>143</v>
      </c>
      <c r="C29" s="143">
        <v>218</v>
      </c>
      <c r="D29" s="133"/>
    </row>
    <row r="30" spans="1:14" ht="15.75" x14ac:dyDescent="0.25">
      <c r="A30" s="150"/>
      <c r="B30" s="151" t="s">
        <v>144</v>
      </c>
      <c r="C30" s="143">
        <v>313</v>
      </c>
      <c r="D30" s="133"/>
    </row>
    <row r="31" spans="1:14" ht="15.75" x14ac:dyDescent="0.25">
      <c r="A31" s="150"/>
      <c r="B31" s="151" t="s">
        <v>145</v>
      </c>
      <c r="C31" s="143">
        <v>53</v>
      </c>
      <c r="D31" s="133"/>
    </row>
    <row r="32" spans="1:14" ht="31.5" x14ac:dyDescent="0.25">
      <c r="A32" s="150">
        <v>3</v>
      </c>
      <c r="B32" s="149" t="s">
        <v>146</v>
      </c>
      <c r="C32" s="143">
        <v>17</v>
      </c>
      <c r="D32" s="142" t="s">
        <v>147</v>
      </c>
    </row>
    <row r="33" spans="1:4" ht="15.75" x14ac:dyDescent="0.25">
      <c r="A33" s="63"/>
      <c r="B33" s="151" t="s">
        <v>33</v>
      </c>
      <c r="C33" s="67">
        <v>0</v>
      </c>
      <c r="D33" s="152"/>
    </row>
    <row r="34" spans="1:4" ht="15.75" x14ac:dyDescent="0.25">
      <c r="A34" s="131">
        <v>4</v>
      </c>
      <c r="B34" s="145" t="s">
        <v>148</v>
      </c>
      <c r="C34" s="144">
        <v>8</v>
      </c>
      <c r="D34" s="133" t="s">
        <v>149</v>
      </c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zoomScale="60" zoomScaleNormal="100" workbookViewId="0">
      <selection activeCell="H7" sqref="H7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181" t="s">
        <v>150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 ht="15.75" x14ac:dyDescent="0.25">
      <c r="A2" s="182" t="s">
        <v>151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30" customHeight="1" x14ac:dyDescent="0.25">
      <c r="A3" s="183" t="s">
        <v>152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4.25" customHeight="1" x14ac:dyDescent="0.25">
      <c r="A4" s="68"/>
      <c r="B4" s="68"/>
      <c r="C4" s="68"/>
      <c r="D4" s="68"/>
      <c r="E4" s="68" t="s">
        <v>153</v>
      </c>
      <c r="F4" s="68"/>
      <c r="G4" s="68"/>
      <c r="H4" s="68"/>
      <c r="I4" s="183"/>
      <c r="J4" s="183"/>
      <c r="K4" s="68"/>
      <c r="L4" s="68"/>
      <c r="M4" s="68"/>
      <c r="N4" s="68"/>
      <c r="O4" s="68"/>
      <c r="P4" s="68"/>
    </row>
    <row r="5" spans="1:16" x14ac:dyDescent="0.25">
      <c r="A5" s="88"/>
      <c r="B5" s="8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4.25" customHeight="1" x14ac:dyDescent="0.25">
      <c r="A6" s="197" t="s">
        <v>3</v>
      </c>
      <c r="B6" s="197" t="s">
        <v>4</v>
      </c>
      <c r="C6" s="199" t="s">
        <v>5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  <c r="O6" s="199" t="s">
        <v>154</v>
      </c>
      <c r="P6" s="200"/>
    </row>
    <row r="7" spans="1:16" ht="82.5" x14ac:dyDescent="0.25">
      <c r="A7" s="198"/>
      <c r="B7" s="198"/>
      <c r="C7" s="71" t="s">
        <v>7</v>
      </c>
      <c r="D7" s="71" t="s">
        <v>8</v>
      </c>
      <c r="E7" s="71" t="s">
        <v>9</v>
      </c>
      <c r="F7" s="71" t="s">
        <v>10</v>
      </c>
      <c r="G7" s="71" t="s">
        <v>11</v>
      </c>
      <c r="H7" s="71" t="s">
        <v>12</v>
      </c>
      <c r="I7" s="71" t="s">
        <v>13</v>
      </c>
      <c r="J7" s="71" t="s">
        <v>14</v>
      </c>
      <c r="K7" s="71" t="s">
        <v>15</v>
      </c>
      <c r="L7" s="71" t="s">
        <v>16</v>
      </c>
      <c r="M7" s="71" t="s">
        <v>17</v>
      </c>
      <c r="N7" s="71" t="s">
        <v>18</v>
      </c>
      <c r="O7" s="71" t="s">
        <v>155</v>
      </c>
      <c r="P7" s="71" t="s">
        <v>156</v>
      </c>
    </row>
    <row r="8" spans="1:16" ht="33" x14ac:dyDescent="0.25">
      <c r="A8" s="89" t="s">
        <v>20</v>
      </c>
      <c r="B8" s="71" t="s">
        <v>157</v>
      </c>
      <c r="C8" s="72">
        <v>99.86</v>
      </c>
      <c r="D8" s="72">
        <v>98.78</v>
      </c>
      <c r="E8" s="72">
        <v>99.55</v>
      </c>
      <c r="F8" s="72">
        <v>99.36</v>
      </c>
      <c r="G8" s="72">
        <v>99.43</v>
      </c>
      <c r="H8" s="72">
        <v>99.41</v>
      </c>
      <c r="I8" s="72">
        <v>99.58</v>
      </c>
      <c r="J8" s="72">
        <v>98.9</v>
      </c>
      <c r="K8" s="72">
        <v>99.77</v>
      </c>
      <c r="L8" s="72">
        <v>99.82</v>
      </c>
      <c r="M8" s="72">
        <v>99.05</v>
      </c>
      <c r="N8" s="72">
        <v>99.25</v>
      </c>
      <c r="O8" s="72">
        <v>98.94</v>
      </c>
      <c r="P8" s="72">
        <v>95.39</v>
      </c>
    </row>
    <row r="9" spans="1:16" ht="33" x14ac:dyDescent="0.25">
      <c r="A9" s="89" t="s">
        <v>27</v>
      </c>
      <c r="B9" s="71" t="s">
        <v>158</v>
      </c>
      <c r="C9" s="72">
        <v>87.39</v>
      </c>
      <c r="D9" s="72">
        <v>75.69</v>
      </c>
      <c r="E9" s="72">
        <v>92.31</v>
      </c>
      <c r="F9" s="72">
        <v>80.540000000000006</v>
      </c>
      <c r="G9" s="72">
        <v>89.05</v>
      </c>
      <c r="H9" s="72">
        <v>74.38</v>
      </c>
      <c r="I9" s="72">
        <v>78.55</v>
      </c>
      <c r="J9" s="72">
        <v>78.599999999999994</v>
      </c>
      <c r="K9" s="72">
        <v>92.09</v>
      </c>
      <c r="L9" s="72">
        <v>92.21</v>
      </c>
      <c r="M9" s="72">
        <v>82.19</v>
      </c>
      <c r="N9" s="72">
        <v>87.4</v>
      </c>
      <c r="O9" s="72">
        <v>80.95</v>
      </c>
      <c r="P9" s="72">
        <v>31.46</v>
      </c>
    </row>
    <row r="10" spans="1:16" ht="44.25" customHeight="1" x14ac:dyDescent="0.25">
      <c r="A10" s="89" t="s">
        <v>29</v>
      </c>
      <c r="B10" s="71" t="s">
        <v>159</v>
      </c>
      <c r="C10" s="72">
        <v>117</v>
      </c>
      <c r="D10" s="73">
        <v>1334</v>
      </c>
      <c r="E10" s="73">
        <v>614</v>
      </c>
      <c r="F10" s="73">
        <v>1286</v>
      </c>
      <c r="G10" s="72">
        <v>823</v>
      </c>
      <c r="H10" s="72">
        <v>912</v>
      </c>
      <c r="I10" s="72">
        <v>436</v>
      </c>
      <c r="J10" s="73">
        <v>1122</v>
      </c>
      <c r="K10" s="72">
        <v>160</v>
      </c>
      <c r="L10" s="72">
        <v>100</v>
      </c>
      <c r="M10" s="72">
        <v>838</v>
      </c>
      <c r="N10" s="73">
        <v>428</v>
      </c>
      <c r="O10" s="73">
        <f>SUM(C10:N10)</f>
        <v>8170</v>
      </c>
      <c r="P10" s="195" t="s">
        <v>160</v>
      </c>
    </row>
    <row r="11" spans="1:16" ht="39.75" customHeight="1" x14ac:dyDescent="0.25">
      <c r="A11" s="90">
        <v>1</v>
      </c>
      <c r="B11" s="91" t="s">
        <v>161</v>
      </c>
      <c r="C11" s="72">
        <v>54</v>
      </c>
      <c r="D11" s="72">
        <v>732</v>
      </c>
      <c r="E11" s="72">
        <v>512</v>
      </c>
      <c r="F11" s="73">
        <v>1035</v>
      </c>
      <c r="G11" s="72">
        <v>268</v>
      </c>
      <c r="H11" s="72">
        <v>624</v>
      </c>
      <c r="I11" s="72">
        <v>179</v>
      </c>
      <c r="J11" s="72">
        <v>49</v>
      </c>
      <c r="K11" s="72">
        <v>47</v>
      </c>
      <c r="L11" s="72">
        <v>0</v>
      </c>
      <c r="M11" s="72">
        <v>0</v>
      </c>
      <c r="N11" s="72">
        <v>83</v>
      </c>
      <c r="O11" s="73">
        <f t="shared" ref="O11:O13" si="0">SUM(C11:N11)</f>
        <v>3583</v>
      </c>
      <c r="P11" s="195"/>
    </row>
    <row r="12" spans="1:16" ht="16.5" x14ac:dyDescent="0.25">
      <c r="A12" s="90">
        <v>2</v>
      </c>
      <c r="B12" s="91" t="s">
        <v>162</v>
      </c>
      <c r="C12" s="72">
        <v>63</v>
      </c>
      <c r="D12" s="72">
        <v>444</v>
      </c>
      <c r="E12" s="72">
        <v>102</v>
      </c>
      <c r="F12" s="72">
        <v>251</v>
      </c>
      <c r="G12" s="72">
        <v>440</v>
      </c>
      <c r="H12" s="72">
        <v>140</v>
      </c>
      <c r="I12" s="72">
        <v>94</v>
      </c>
      <c r="J12" s="72">
        <v>214</v>
      </c>
      <c r="K12" s="72">
        <v>53</v>
      </c>
      <c r="L12" s="72">
        <v>0</v>
      </c>
      <c r="M12" s="72">
        <v>0</v>
      </c>
      <c r="N12" s="72">
        <v>81</v>
      </c>
      <c r="O12" s="73">
        <f t="shared" si="0"/>
        <v>1882</v>
      </c>
      <c r="P12" s="195"/>
    </row>
    <row r="13" spans="1:16" ht="16.5" x14ac:dyDescent="0.25">
      <c r="A13" s="90">
        <v>3</v>
      </c>
      <c r="B13" s="91" t="s">
        <v>163</v>
      </c>
      <c r="C13" s="72">
        <f>C10-C11-C12</f>
        <v>0</v>
      </c>
      <c r="D13" s="72">
        <f t="shared" ref="D13:N13" si="1">D10-D11-D12</f>
        <v>158</v>
      </c>
      <c r="E13" s="72">
        <f t="shared" si="1"/>
        <v>0</v>
      </c>
      <c r="F13" s="72">
        <f t="shared" si="1"/>
        <v>0</v>
      </c>
      <c r="G13" s="72">
        <f t="shared" si="1"/>
        <v>115</v>
      </c>
      <c r="H13" s="72">
        <f t="shared" si="1"/>
        <v>148</v>
      </c>
      <c r="I13" s="72">
        <f t="shared" si="1"/>
        <v>163</v>
      </c>
      <c r="J13" s="72">
        <f t="shared" si="1"/>
        <v>859</v>
      </c>
      <c r="K13" s="72">
        <f t="shared" si="1"/>
        <v>60</v>
      </c>
      <c r="L13" s="72">
        <f t="shared" si="1"/>
        <v>100</v>
      </c>
      <c r="M13" s="72">
        <f t="shared" si="1"/>
        <v>838</v>
      </c>
      <c r="N13" s="72">
        <f t="shared" si="1"/>
        <v>264</v>
      </c>
      <c r="O13" s="73">
        <f t="shared" si="0"/>
        <v>2705</v>
      </c>
      <c r="P13" s="196"/>
    </row>
    <row r="14" spans="1:16" ht="15.75" x14ac:dyDescent="0.25">
      <c r="A14" s="9"/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J8" sqref="J8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1" t="s">
        <v>164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8" ht="15.75" x14ac:dyDescent="0.25">
      <c r="A2" s="202" t="s">
        <v>165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ht="36.75" customHeight="1" x14ac:dyDescent="0.25">
      <c r="A3" s="203" t="s">
        <v>152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1:18" ht="15.75" x14ac:dyDescent="0.25">
      <c r="A4" s="2"/>
      <c r="B4" s="2"/>
      <c r="C4" s="2"/>
      <c r="D4" s="2"/>
      <c r="E4" s="2" t="s">
        <v>153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131" t="s">
        <v>59</v>
      </c>
      <c r="B6" s="164" t="s">
        <v>166</v>
      </c>
      <c r="C6" s="165">
        <v>44527</v>
      </c>
      <c r="D6" s="165">
        <v>44528</v>
      </c>
      <c r="E6" s="165">
        <v>44529</v>
      </c>
      <c r="F6" s="165">
        <v>44530</v>
      </c>
      <c r="G6" s="165">
        <v>44531</v>
      </c>
      <c r="H6" s="165">
        <v>44532</v>
      </c>
      <c r="I6" s="165">
        <v>44533</v>
      </c>
      <c r="J6" s="166">
        <v>44534</v>
      </c>
      <c r="K6" s="166">
        <v>44535</v>
      </c>
      <c r="L6" s="166">
        <v>44536</v>
      </c>
      <c r="M6" s="166">
        <v>44537</v>
      </c>
      <c r="N6" s="166">
        <v>44538</v>
      </c>
      <c r="O6" s="166">
        <v>44539</v>
      </c>
      <c r="P6" s="166">
        <v>44540</v>
      </c>
      <c r="Q6" s="164" t="s">
        <v>6</v>
      </c>
      <c r="R6" s="164" t="s">
        <v>167</v>
      </c>
    </row>
    <row r="7" spans="1:18" ht="24.95" customHeight="1" x14ac:dyDescent="0.25">
      <c r="A7" s="63">
        <v>1</v>
      </c>
      <c r="B7" s="167" t="s">
        <v>7</v>
      </c>
      <c r="C7" s="168">
        <v>14</v>
      </c>
      <c r="D7" s="168">
        <v>11</v>
      </c>
      <c r="E7" s="168">
        <v>2</v>
      </c>
      <c r="F7" s="168">
        <v>22</v>
      </c>
      <c r="G7" s="168">
        <v>50</v>
      </c>
      <c r="H7" s="168">
        <v>8</v>
      </c>
      <c r="I7" s="168">
        <v>18</v>
      </c>
      <c r="J7" s="168">
        <v>1</v>
      </c>
      <c r="K7" s="168">
        <v>38</v>
      </c>
      <c r="L7" s="168">
        <v>1</v>
      </c>
      <c r="M7" s="168">
        <v>10</v>
      </c>
      <c r="N7" s="168">
        <v>96</v>
      </c>
      <c r="O7" s="168">
        <v>21</v>
      </c>
      <c r="P7" s="168">
        <v>18</v>
      </c>
      <c r="Q7" s="169">
        <f>SUM(C7:P7)</f>
        <v>310</v>
      </c>
      <c r="R7" s="64"/>
    </row>
    <row r="8" spans="1:18" ht="24.95" customHeight="1" x14ac:dyDescent="0.25">
      <c r="A8" s="63">
        <v>2</v>
      </c>
      <c r="B8" s="167" t="s">
        <v>8</v>
      </c>
      <c r="C8" s="168">
        <v>12</v>
      </c>
      <c r="D8" s="168">
        <v>1</v>
      </c>
      <c r="E8" s="168">
        <v>21</v>
      </c>
      <c r="F8" s="168">
        <v>14</v>
      </c>
      <c r="G8" s="168">
        <v>10</v>
      </c>
      <c r="H8" s="168">
        <v>3</v>
      </c>
      <c r="I8" s="168"/>
      <c r="J8" s="168">
        <v>27</v>
      </c>
      <c r="K8" s="168">
        <v>22</v>
      </c>
      <c r="L8" s="168">
        <v>5</v>
      </c>
      <c r="M8" s="168">
        <v>33</v>
      </c>
      <c r="N8" s="168">
        <v>16</v>
      </c>
      <c r="O8" s="168">
        <v>56</v>
      </c>
      <c r="P8" s="168">
        <v>10</v>
      </c>
      <c r="Q8" s="169">
        <f t="shared" ref="Q8:Q18" si="0">SUM(C8:P8)</f>
        <v>230</v>
      </c>
      <c r="R8" s="64"/>
    </row>
    <row r="9" spans="1:18" ht="24.95" customHeight="1" x14ac:dyDescent="0.25">
      <c r="A9" s="63">
        <v>3</v>
      </c>
      <c r="B9" s="167" t="s">
        <v>9</v>
      </c>
      <c r="C9" s="168">
        <v>3</v>
      </c>
      <c r="D9" s="168">
        <v>33</v>
      </c>
      <c r="E9" s="168">
        <v>6</v>
      </c>
      <c r="F9" s="168">
        <v>3</v>
      </c>
      <c r="G9" s="168">
        <v>30</v>
      </c>
      <c r="H9" s="168">
        <v>2</v>
      </c>
      <c r="I9" s="168">
        <v>13</v>
      </c>
      <c r="J9" s="168">
        <v>5</v>
      </c>
      <c r="K9" s="168">
        <v>6</v>
      </c>
      <c r="L9" s="168">
        <v>12</v>
      </c>
      <c r="M9" s="168">
        <v>4</v>
      </c>
      <c r="N9" s="168">
        <v>14</v>
      </c>
      <c r="O9" s="168">
        <v>23</v>
      </c>
      <c r="P9" s="168">
        <v>31</v>
      </c>
      <c r="Q9" s="169">
        <f t="shared" si="0"/>
        <v>185</v>
      </c>
      <c r="R9" s="64"/>
    </row>
    <row r="10" spans="1:18" ht="24.95" customHeight="1" x14ac:dyDescent="0.25">
      <c r="A10" s="63">
        <v>4</v>
      </c>
      <c r="B10" s="167" t="s">
        <v>10</v>
      </c>
      <c r="C10" s="168">
        <v>37</v>
      </c>
      <c r="D10" s="168">
        <v>18</v>
      </c>
      <c r="E10" s="168">
        <v>25</v>
      </c>
      <c r="F10" s="168">
        <v>45</v>
      </c>
      <c r="G10" s="168">
        <v>11</v>
      </c>
      <c r="H10" s="168">
        <v>44</v>
      </c>
      <c r="I10" s="168">
        <v>43</v>
      </c>
      <c r="J10" s="168">
        <v>37</v>
      </c>
      <c r="K10" s="168">
        <v>3</v>
      </c>
      <c r="L10" s="168">
        <v>31</v>
      </c>
      <c r="M10" s="168">
        <v>68</v>
      </c>
      <c r="N10" s="168">
        <v>73</v>
      </c>
      <c r="O10" s="168">
        <v>53</v>
      </c>
      <c r="P10" s="168">
        <v>38</v>
      </c>
      <c r="Q10" s="169">
        <f t="shared" si="0"/>
        <v>526</v>
      </c>
      <c r="R10" s="64"/>
    </row>
    <row r="11" spans="1:18" ht="24.95" customHeight="1" x14ac:dyDescent="0.25">
      <c r="A11" s="63">
        <v>5</v>
      </c>
      <c r="B11" s="167" t="s">
        <v>11</v>
      </c>
      <c r="C11" s="168">
        <v>28</v>
      </c>
      <c r="D11" s="168">
        <v>8</v>
      </c>
      <c r="E11" s="168">
        <v>27</v>
      </c>
      <c r="F11" s="168">
        <v>26</v>
      </c>
      <c r="G11" s="168">
        <v>12</v>
      </c>
      <c r="H11" s="168">
        <v>8</v>
      </c>
      <c r="I11" s="168">
        <v>10</v>
      </c>
      <c r="J11" s="168">
        <v>12</v>
      </c>
      <c r="K11" s="168">
        <v>22</v>
      </c>
      <c r="L11" s="168">
        <v>8</v>
      </c>
      <c r="M11" s="168">
        <v>9</v>
      </c>
      <c r="N11" s="168">
        <v>13</v>
      </c>
      <c r="O11" s="168">
        <v>17</v>
      </c>
      <c r="P11" s="168">
        <v>9</v>
      </c>
      <c r="Q11" s="169">
        <f t="shared" si="0"/>
        <v>209</v>
      </c>
      <c r="R11" s="64"/>
    </row>
    <row r="12" spans="1:18" ht="24.95" customHeight="1" x14ac:dyDescent="0.25">
      <c r="A12" s="63">
        <v>6</v>
      </c>
      <c r="B12" s="167" t="s">
        <v>115</v>
      </c>
      <c r="C12" s="168">
        <v>14</v>
      </c>
      <c r="D12" s="168">
        <v>6</v>
      </c>
      <c r="E12" s="168">
        <v>7</v>
      </c>
      <c r="F12" s="168">
        <v>9</v>
      </c>
      <c r="G12" s="168">
        <v>30</v>
      </c>
      <c r="H12" s="168">
        <v>31</v>
      </c>
      <c r="I12" s="168">
        <v>5</v>
      </c>
      <c r="J12" s="168">
        <v>31</v>
      </c>
      <c r="K12" s="168">
        <v>31</v>
      </c>
      <c r="L12" s="168">
        <v>20</v>
      </c>
      <c r="M12" s="168">
        <v>6</v>
      </c>
      <c r="N12" s="168">
        <v>19</v>
      </c>
      <c r="O12" s="168">
        <v>7</v>
      </c>
      <c r="P12" s="168">
        <v>25</v>
      </c>
      <c r="Q12" s="169">
        <f t="shared" si="0"/>
        <v>241</v>
      </c>
      <c r="R12" s="64"/>
    </row>
    <row r="13" spans="1:18" ht="24.95" customHeight="1" x14ac:dyDescent="0.25">
      <c r="A13" s="63">
        <v>7</v>
      </c>
      <c r="B13" s="167" t="s">
        <v>13</v>
      </c>
      <c r="C13" s="168">
        <v>4</v>
      </c>
      <c r="D13" s="168">
        <v>27</v>
      </c>
      <c r="E13" s="168">
        <v>33</v>
      </c>
      <c r="F13" s="168">
        <v>68</v>
      </c>
      <c r="G13" s="168">
        <v>1</v>
      </c>
      <c r="H13" s="168">
        <v>5</v>
      </c>
      <c r="I13" s="168">
        <v>67</v>
      </c>
      <c r="J13" s="168">
        <v>62</v>
      </c>
      <c r="K13" s="168">
        <v>14</v>
      </c>
      <c r="L13" s="168">
        <v>41</v>
      </c>
      <c r="M13" s="168">
        <v>61</v>
      </c>
      <c r="N13" s="168">
        <v>18</v>
      </c>
      <c r="O13" s="168">
        <v>67</v>
      </c>
      <c r="P13" s="168">
        <v>41</v>
      </c>
      <c r="Q13" s="169">
        <f t="shared" si="0"/>
        <v>509</v>
      </c>
      <c r="R13" s="64"/>
    </row>
    <row r="14" spans="1:18" ht="24.95" customHeight="1" x14ac:dyDescent="0.25">
      <c r="A14" s="63">
        <v>8</v>
      </c>
      <c r="B14" s="167" t="s">
        <v>14</v>
      </c>
      <c r="C14" s="168">
        <v>4</v>
      </c>
      <c r="D14" s="168">
        <v>1</v>
      </c>
      <c r="E14" s="168">
        <v>10</v>
      </c>
      <c r="F14" s="168">
        <v>5</v>
      </c>
      <c r="G14" s="168">
        <v>2</v>
      </c>
      <c r="H14" s="168">
        <v>4</v>
      </c>
      <c r="I14" s="168">
        <v>7</v>
      </c>
      <c r="J14" s="168">
        <v>7</v>
      </c>
      <c r="K14" s="168">
        <v>16</v>
      </c>
      <c r="L14" s="168"/>
      <c r="M14" s="168">
        <v>8</v>
      </c>
      <c r="N14" s="168">
        <v>3</v>
      </c>
      <c r="O14" s="168">
        <v>3</v>
      </c>
      <c r="P14" s="168">
        <v>18</v>
      </c>
      <c r="Q14" s="169">
        <f t="shared" si="0"/>
        <v>88</v>
      </c>
      <c r="R14" s="64"/>
    </row>
    <row r="15" spans="1:18" ht="24.95" customHeight="1" x14ac:dyDescent="0.25">
      <c r="A15" s="63">
        <v>9</v>
      </c>
      <c r="B15" s="167" t="s">
        <v>15</v>
      </c>
      <c r="C15" s="168"/>
      <c r="D15" s="168">
        <v>32</v>
      </c>
      <c r="E15" s="168">
        <v>34</v>
      </c>
      <c r="F15" s="168">
        <v>44</v>
      </c>
      <c r="G15" s="168">
        <v>7</v>
      </c>
      <c r="H15" s="168">
        <v>2</v>
      </c>
      <c r="I15" s="168"/>
      <c r="J15" s="168">
        <v>5</v>
      </c>
      <c r="K15" s="168">
        <v>7</v>
      </c>
      <c r="L15" s="168">
        <v>86</v>
      </c>
      <c r="M15" s="168">
        <v>18</v>
      </c>
      <c r="N15" s="168">
        <v>1</v>
      </c>
      <c r="O15" s="168">
        <v>23</v>
      </c>
      <c r="P15" s="168">
        <v>22</v>
      </c>
      <c r="Q15" s="169">
        <f t="shared" si="0"/>
        <v>281</v>
      </c>
      <c r="R15" s="64"/>
    </row>
    <row r="16" spans="1:18" ht="24.95" customHeight="1" x14ac:dyDescent="0.25">
      <c r="A16" s="63">
        <v>10</v>
      </c>
      <c r="B16" s="167" t="s">
        <v>16</v>
      </c>
      <c r="C16" s="168">
        <v>5</v>
      </c>
      <c r="D16" s="168"/>
      <c r="E16" s="168">
        <v>8</v>
      </c>
      <c r="F16" s="168">
        <v>13</v>
      </c>
      <c r="G16" s="168">
        <v>3</v>
      </c>
      <c r="H16" s="168">
        <v>7</v>
      </c>
      <c r="I16" s="168">
        <v>4</v>
      </c>
      <c r="J16" s="168">
        <v>5</v>
      </c>
      <c r="K16" s="168">
        <v>2</v>
      </c>
      <c r="L16" s="168">
        <v>1</v>
      </c>
      <c r="M16" s="168">
        <v>5</v>
      </c>
      <c r="N16" s="168">
        <v>1</v>
      </c>
      <c r="O16" s="168">
        <v>2</v>
      </c>
      <c r="P16" s="168">
        <v>1</v>
      </c>
      <c r="Q16" s="169">
        <f t="shared" si="0"/>
        <v>57</v>
      </c>
      <c r="R16" s="170"/>
    </row>
    <row r="17" spans="1:18" ht="24.95" customHeight="1" x14ac:dyDescent="0.25">
      <c r="A17" s="63">
        <v>11</v>
      </c>
      <c r="B17" s="167" t="s">
        <v>112</v>
      </c>
      <c r="C17" s="168"/>
      <c r="D17" s="168"/>
      <c r="E17" s="168"/>
      <c r="F17" s="168"/>
      <c r="G17" s="168"/>
      <c r="H17" s="168">
        <v>1</v>
      </c>
      <c r="I17" s="168">
        <v>2</v>
      </c>
      <c r="J17" s="168"/>
      <c r="K17" s="168">
        <v>2</v>
      </c>
      <c r="L17" s="168"/>
      <c r="M17" s="168">
        <v>1</v>
      </c>
      <c r="N17" s="168"/>
      <c r="O17" s="168">
        <v>1</v>
      </c>
      <c r="P17" s="168">
        <v>1</v>
      </c>
      <c r="Q17" s="169">
        <f t="shared" si="0"/>
        <v>8</v>
      </c>
      <c r="R17" s="170"/>
    </row>
    <row r="18" spans="1:18" ht="24.95" customHeight="1" x14ac:dyDescent="0.25">
      <c r="A18" s="63">
        <v>12</v>
      </c>
      <c r="B18" s="167" t="s">
        <v>18</v>
      </c>
      <c r="C18" s="168">
        <v>17</v>
      </c>
      <c r="D18" s="168"/>
      <c r="E18" s="168">
        <v>5</v>
      </c>
      <c r="F18" s="168">
        <v>23</v>
      </c>
      <c r="G18" s="168">
        <v>3</v>
      </c>
      <c r="H18" s="168">
        <v>3</v>
      </c>
      <c r="I18" s="168">
        <v>22</v>
      </c>
      <c r="J18" s="168">
        <v>5</v>
      </c>
      <c r="K18" s="168">
        <v>42</v>
      </c>
      <c r="L18" s="168">
        <v>7</v>
      </c>
      <c r="M18" s="168">
        <v>27</v>
      </c>
      <c r="N18" s="168">
        <v>17</v>
      </c>
      <c r="O18" s="168">
        <v>36</v>
      </c>
      <c r="P18" s="168"/>
      <c r="Q18" s="169">
        <f t="shared" si="0"/>
        <v>207</v>
      </c>
      <c r="R18" s="170">
        <v>1</v>
      </c>
    </row>
    <row r="19" spans="1:18" ht="24.95" customHeight="1" x14ac:dyDescent="0.25">
      <c r="A19" s="204" t="s">
        <v>168</v>
      </c>
      <c r="B19" s="205"/>
      <c r="C19" s="169">
        <f t="shared" ref="C19:P19" si="1">SUM(C7:C18)</f>
        <v>138</v>
      </c>
      <c r="D19" s="169">
        <f t="shared" si="1"/>
        <v>137</v>
      </c>
      <c r="E19" s="169">
        <f t="shared" si="1"/>
        <v>178</v>
      </c>
      <c r="F19" s="169">
        <f t="shared" si="1"/>
        <v>272</v>
      </c>
      <c r="G19" s="169">
        <f t="shared" si="1"/>
        <v>159</v>
      </c>
      <c r="H19" s="169">
        <f t="shared" si="1"/>
        <v>118</v>
      </c>
      <c r="I19" s="169">
        <f t="shared" si="1"/>
        <v>191</v>
      </c>
      <c r="J19" s="169">
        <f t="shared" si="1"/>
        <v>197</v>
      </c>
      <c r="K19" s="169">
        <f t="shared" si="1"/>
        <v>205</v>
      </c>
      <c r="L19" s="169">
        <f t="shared" si="1"/>
        <v>212</v>
      </c>
      <c r="M19" s="169">
        <f t="shared" si="1"/>
        <v>250</v>
      </c>
      <c r="N19" s="169">
        <f t="shared" si="1"/>
        <v>271</v>
      </c>
      <c r="O19" s="169">
        <f t="shared" si="1"/>
        <v>309</v>
      </c>
      <c r="P19" s="169">
        <f t="shared" si="1"/>
        <v>214</v>
      </c>
      <c r="Q19" s="169">
        <f>SUM(C19:P19)</f>
        <v>2851</v>
      </c>
      <c r="R19" s="64" t="s">
        <v>160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cp:lastPrinted>2021-12-10T07:47:00Z</cp:lastPrinted>
  <dcterms:created xsi:type="dcterms:W3CDTF">2015-06-05T18:17:20Z</dcterms:created>
  <dcterms:modified xsi:type="dcterms:W3CDTF">2021-12-10T08:20:44Z</dcterms:modified>
</cp:coreProperties>
</file>