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2" l="1"/>
  <c r="O11" i="31"/>
  <c r="O12" i="31"/>
  <c r="O10" i="31"/>
  <c r="D40" i="11" l="1"/>
  <c r="C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P26" i="25"/>
  <c r="P25" i="25"/>
  <c r="P24" i="25"/>
  <c r="P23" i="25"/>
  <c r="P22" i="25" l="1"/>
  <c r="E29" i="11"/>
  <c r="E30" i="11"/>
  <c r="E31" i="11"/>
  <c r="E32" i="11"/>
  <c r="E33" i="11"/>
  <c r="E34" i="11"/>
  <c r="E35" i="11"/>
  <c r="E36" i="11"/>
  <c r="E37" i="11"/>
  <c r="E38" i="11"/>
  <c r="E39" i="11"/>
  <c r="E2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I13" i="31"/>
  <c r="J13" i="31"/>
  <c r="K13" i="31"/>
  <c r="L13" i="31"/>
  <c r="M13" i="31"/>
  <c r="N13" i="31"/>
  <c r="C13" i="31"/>
  <c r="O13" i="31" l="1"/>
  <c r="C15" i="12"/>
  <c r="C7" i="11" l="1"/>
  <c r="C27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27" i="11"/>
  <c r="G7" i="11"/>
  <c r="F7" i="11"/>
  <c r="D7" i="11"/>
  <c r="E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P7" i="25" l="1"/>
  <c r="P37" i="25"/>
  <c r="E40" i="11"/>
  <c r="Q19" i="26"/>
  <c r="E27" i="11"/>
  <c r="P27" i="25"/>
  <c r="P32" i="25"/>
</calcChain>
</file>

<file path=xl/comments1.xml><?xml version="1.0" encoding="utf-8"?>
<comments xmlns="http://schemas.openxmlformats.org/spreadsheetml/2006/main">
  <authors>
    <author>Thành Sĩ</author>
  </authors>
  <commentList>
    <comment ref="F39" author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<sst xmlns="http://schemas.openxmlformats.org/spreadsheetml/2006/main" count="247" uniqueCount="167">
  <si>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</si>
  <si>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</si>
  <si>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</si>
  <si>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</si>
  <si>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</si>
  <si>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</si>
  <si>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</si>
  <si>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</si>
  <si>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</si>
  <si>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</si>
  <si>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</si>
  <si>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</si>
  <si>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</si>
  <si>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</si>
  <si>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</si>
  <si>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</si>
  <si>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</si>
  <si>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</si>
  <si>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</si>
  <si>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</si>
  <si>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</si>
  <si>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</si>
  <si>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</si>
  <si>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</si>
  <si>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</si>
  <si>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</si>
  <si>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</si>
  <si>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</si>
  <si>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</si>
  <si>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</si>
  <si>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</si>
  <si>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</si>
  <si>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</si>
  <si>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</si>
  <si>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</si>
  <si>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</si>
  <si>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</si>
  <si>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</si>
  <si>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</si>
  <si>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</si>
  <si>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</si>
  <si>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</si>
  <si>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</si>
  <si>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Nguy cơ trung bình (cấp 2)</t>
  </si>
  <si>
    <t>Nguy cơ cao (cấp 3)</t>
  </si>
  <si>
    <t>Nguy cơ rất cao (cấp 4)</t>
  </si>
  <si>
    <t>IV</t>
  </si>
  <si>
    <t>Phân loại cấp độ dịch cấp xã</t>
  </si>
  <si>
    <t>V</t>
  </si>
  <si>
    <t>Phân loại cấp độ dịch khóm/ấp</t>
  </si>
  <si>
    <t>VI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</si>
  <si>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</si>
  <si>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</si>
  <si>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</si>
  <si>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</si>
  <si>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</si>
  <si>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</si>
  <si>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</si>
  <si>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</si>
  <si>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</si>
  <si>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</si>
  <si>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</si>
  <si>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</si>
  <si>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</si>
  <si>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</si>
  <si>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</si>
  <si>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</si>
  <si>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</si>
  <si>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</si>
  <si>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</si>
  <si>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</si>
  <si>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</si>
  <si>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</si>
  <si>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</si>
  <si>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</si>
  <si>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</si>
  <si>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</si>
  <si>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</si>
  <si>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</si>
  <si>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</si>
  <si>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</si>
  <si>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</si>
  <si>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</si>
  <si>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</si>
  <si>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</si>
  <si>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</si>
  <si>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</si>
  <si>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</si>
  <si>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</si>
  <si>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</si>
  <si>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</si>
  <si>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</si>
  <si>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</si>
  <si>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</si>
  <si>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</si>
  <si>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</si>
  <si>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</si>
  <si>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</si>
  <si>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</si>
  <si>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</si>
  <si>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</si>
  <si>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</si>
  <si>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</si>
  <si>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</si>
  <si>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</si>
  <si>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</si>
  <si>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</si>
  <si>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</si>
  <si>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</si>
  <si>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</si>
  <si>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</si>
  <si>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</si>
  <si>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</si>
  <si>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</si>
  <si>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</si>
  <si>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</si>
  <si>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</si>
  <si>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</si>
  <si>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</si>
  <si>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</si>
  <si>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</si>
  <si>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</si>
  <si>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</si>
  <si>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</si>
  <si>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(96,05%)</t>
  </si>
  <si>
    <t>Số ca triệu chứng trung bình</t>
  </si>
  <si>
    <t>Chiếm (1,86%)</t>
  </si>
  <si>
    <t>Số ca nặng</t>
  </si>
  <si>
    <t>Chiếm (1,31%) (BV Sa Đéc: 50; BV Phổi: 51; ĐKKV Hồng Ngự: 07, ĐKKV Tháp Mười: 01)</t>
  </si>
  <si>
    <t>1.4</t>
  </si>
  <si>
    <t>Số ca rất nặng</t>
  </si>
  <si>
    <t>Chiếm (0,78%) (BV Sa Đéc: 44; BV Phổi: 21)</t>
  </si>
  <si>
    <t>1.5</t>
  </si>
  <si>
    <t>Số xét nghiệm âm tính hoặc dương tính với CT &gt;=30</t>
  </si>
  <si>
    <t>Âm tính 01 lần</t>
  </si>
  <si>
    <t>Dương tính với CT &gt;= 30, 01 lần</t>
  </si>
  <si>
    <t>1.6</t>
  </si>
  <si>
    <t>F0 quản lý tại nhà, nơi lưu trú</t>
  </si>
  <si>
    <t>0 </t>
  </si>
  <si>
    <t>Hoàn thành điều trị</t>
  </si>
  <si>
    <t>Cộng dồn: 20.883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</si>
  <si>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</si>
  <si>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</si>
  <si>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</si>
  <si>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</si>
  <si>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08; chuyển về Tỉnh đã xuất viện: 09</t>
  </si>
  <si>
    <t>Tử vong trong ngày</t>
  </si>
  <si>
    <t>Cộng dồn: 347 người</t>
  </si>
  <si>
    <t>PHỤ LỤC 5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</si>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</sst>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b/>
      <sz val="14"/>
      <color rgb="FF000000"/>
      <name val="Times New Roman"/>
      <family val="1"/>
    </font>
    <font>
      <sz val="13"/>
      <color rgb="FF00000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3"/>
      <color rgb="FF000000"/>
      <name val="Times New Roman"/>
      <family val="1"/>
    </font>
    <font>
      <i/>
      <sz val="12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sz val="14"/>
      <color rgb="FF000000"/>
      <name val="Times New Roman"/>
      <family val="1"/>
    </font>
    <font>
      <sz val="14"/>
      <color rgb="FF000000"/>
      <name val="Times New Roman"/>
      <family val="1"/>
      <charset val="1"/>
    </font>
    <font>
      <i/>
      <sz val="13"/>
      <color rgb="FF00000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i/>
      <sz val="13"/>
      <name val="Times New Roman"/>
      <family val="1"/>
    </font>
    <font>
      <b/>
      <i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</cellStyleXfs>
  <cellXfs count="211">
    <xf numFmtId="0" fontId="0" fillId="0" borderId="0" xfId="0"/>
    <xf numFmtId="0" fontId="8" fillId="0" borderId="0" xfId="0" applyFont="1"/>
    <xf numFmtId="0" fontId="6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0" fontId="18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 wrapText="1"/>
    </xf>
    <xf numFmtId="0" fontId="19" fillId="0" borderId="1" xfId="1" applyFont="1" applyBorder="1" applyAlignment="1">
      <alignment horizontal="center" vertical="center"/>
    </xf>
    <xf numFmtId="3" fontId="18" fillId="0" borderId="2" xfId="1" applyNumberFormat="1" applyFont="1" applyBorder="1" applyAlignment="1">
      <alignment horizontal="right" vertical="center"/>
    </xf>
    <xf numFmtId="0" fontId="19" fillId="0" borderId="1" xfId="1" applyFont="1" applyBorder="1" applyAlignment="1">
      <alignment horizontal="left" vertical="center" wrapText="1"/>
    </xf>
    <xf numFmtId="0" fontId="19" fillId="0" borderId="1" xfId="0" applyFont="1" applyBorder="1" applyAlignment="1">
      <alignment wrapText="1"/>
    </xf>
    <xf numFmtId="0" fontId="19" fillId="0" borderId="2" xfId="0" applyFont="1" applyBorder="1" applyAlignment="1">
      <alignment wrapText="1"/>
    </xf>
    <xf numFmtId="0" fontId="19" fillId="0" borderId="1" xfId="0" applyFont="1" applyBorder="1" applyAlignment="1">
      <alignment horizontal="left" vertical="center" wrapText="1"/>
    </xf>
    <xf numFmtId="3" fontId="18" fillId="0" borderId="1" xfId="1" applyNumberFormat="1" applyFont="1" applyBorder="1" applyAlignment="1">
      <alignment horizontal="right" vertical="center"/>
    </xf>
    <xf numFmtId="3" fontId="19" fillId="0" borderId="1" xfId="1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21" fillId="0" borderId="4" xfId="0" applyFont="1" applyBorder="1"/>
    <xf numFmtId="0" fontId="7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21" fillId="0" borderId="0" xfId="0" applyFont="1"/>
    <xf numFmtId="3" fontId="6" fillId="0" borderId="0" xfId="0" applyNumberFormat="1" applyFont="1" applyAlignment="1">
      <alignment horizontal="center" vertical="center"/>
    </xf>
    <xf numFmtId="3" fontId="8" fillId="0" borderId="0" xfId="0" applyNumberFormat="1" applyFont="1"/>
    <xf numFmtId="0" fontId="6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0" fontId="22" fillId="0" borderId="9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7" fillId="0" borderId="0" xfId="0" applyNumberFormat="1" applyFont="1" applyAlignment="1">
      <alignment horizontal="center" vertical="center"/>
    </xf>
    <xf numFmtId="10" fontId="23" fillId="0" borderId="5" xfId="0" applyNumberFormat="1" applyFont="1" applyBorder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23" fillId="0" borderId="0" xfId="0" applyNumberFormat="1" applyFont="1"/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/>
    </xf>
    <xf numFmtId="0" fontId="17" fillId="0" borderId="9" xfId="0" applyFont="1" applyBorder="1"/>
    <xf numFmtId="0" fontId="7" fillId="0" borderId="0" xfId="1" applyFont="1" applyAlignment="1">
      <alignment horizontal="center" vertical="center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3" fontId="17" fillId="0" borderId="14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1" fontId="26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6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5" xfId="0" applyNumberFormat="1" applyFont="1" applyBorder="1" applyAlignment="1" applyProtection="1">
      <alignment horizontal="center" vertical="center"/>
      <protection locked="0"/>
    </xf>
    <xf numFmtId="1" fontId="26" fillId="0" borderId="2" xfId="1" applyNumberFormat="1" applyFont="1" applyBorder="1" applyAlignment="1" applyProtection="1">
      <alignment horizontal="center" vertical="center" wrapText="1"/>
      <protection locked="0"/>
    </xf>
    <xf numFmtId="1" fontId="26" fillId="0" borderId="2" xfId="1" applyNumberFormat="1" applyFont="1" applyBorder="1" applyAlignment="1" applyProtection="1">
      <alignment horizontal="left" vertical="center" wrapText="1"/>
      <protection locked="0"/>
    </xf>
    <xf numFmtId="3" fontId="26" fillId="0" borderId="5" xfId="1" applyNumberFormat="1" applyFont="1" applyBorder="1" applyAlignment="1" applyProtection="1">
      <alignment horizontal="center" vertical="center" wrapText="1"/>
      <protection locked="0"/>
    </xf>
    <xf numFmtId="1" fontId="27" fillId="0" borderId="2" xfId="1" applyNumberFormat="1" applyFont="1" applyBorder="1" applyAlignment="1" applyProtection="1">
      <alignment horizontal="center" vertical="center" wrapText="1"/>
      <protection locked="0"/>
    </xf>
    <xf numFmtId="1" fontId="27" fillId="0" borderId="2" xfId="1" applyNumberFormat="1" applyFont="1" applyBorder="1" applyAlignment="1" applyProtection="1">
      <alignment horizontal="left" vertical="center" wrapText="1"/>
      <protection locked="0"/>
    </xf>
    <xf numFmtId="0" fontId="28" fillId="0" borderId="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" fontId="26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6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7" fillId="0" borderId="13" xfId="1" applyNumberFormat="1" applyFont="1" applyBorder="1" applyAlignment="1" applyProtection="1">
      <alignment horizontal="center" vertical="center" wrapText="1"/>
      <protection locked="0"/>
    </xf>
    <xf numFmtId="3" fontId="27" fillId="0" borderId="13" xfId="0" applyNumberFormat="1" applyFont="1" applyBorder="1" applyAlignment="1" applyProtection="1">
      <alignment horizontal="center" vertical="center" wrapText="1"/>
      <protection locked="0"/>
    </xf>
    <xf numFmtId="3" fontId="27" fillId="0" borderId="13" xfId="0" applyNumberFormat="1" applyFont="1" applyBorder="1" applyAlignment="1" applyProtection="1">
      <alignment horizontal="center" vertical="center"/>
      <protection locked="0"/>
    </xf>
    <xf numFmtId="3" fontId="27" fillId="0" borderId="13" xfId="0" applyNumberFormat="1" applyFont="1" applyBorder="1" applyProtection="1">
      <protection locked="0"/>
    </xf>
    <xf numFmtId="1" fontId="26" fillId="2" borderId="13" xfId="0" applyNumberFormat="1" applyFont="1" applyFill="1" applyBorder="1" applyAlignment="1" applyProtection="1">
      <alignment horizontal="center" vertical="center"/>
      <protection locked="0"/>
    </xf>
    <xf numFmtId="1" fontId="29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9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8" fillId="0" borderId="1" xfId="0" applyNumberFormat="1" applyFont="1" applyBorder="1" applyAlignment="1" applyProtection="1">
      <alignment horizontal="center" vertical="center"/>
      <protection locked="0"/>
    </xf>
    <xf numFmtId="3" fontId="27" fillId="0" borderId="1" xfId="0" applyNumberFormat="1" applyFont="1" applyBorder="1" applyProtection="1">
      <protection locked="0"/>
    </xf>
    <xf numFmtId="1" fontId="26" fillId="2" borderId="1" xfId="0" applyNumberFormat="1" applyFont="1" applyFill="1" applyBorder="1" applyAlignment="1" applyProtection="1">
      <alignment horizontal="center" vertical="center"/>
      <protection locked="0"/>
    </xf>
    <xf numFmtId="1" fontId="27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7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7" fillId="2" borderId="11" xfId="0" applyNumberFormat="1" applyFont="1" applyFill="1" applyBorder="1" applyAlignment="1" applyProtection="1">
      <alignment horizontal="center" vertical="center"/>
      <protection locked="0"/>
    </xf>
    <xf numFmtId="3" fontId="27" fillId="0" borderId="11" xfId="0" applyNumberFormat="1" applyFont="1" applyBorder="1" applyAlignment="1" applyProtection="1">
      <alignment horizontal="center" vertical="center"/>
      <protection locked="0"/>
    </xf>
    <xf numFmtId="3" fontId="26" fillId="2" borderId="11" xfId="0" applyNumberFormat="1" applyFont="1" applyFill="1" applyBorder="1" applyAlignment="1" applyProtection="1">
      <alignment horizontal="center" vertical="center"/>
      <protection locked="0"/>
    </xf>
    <xf numFmtId="3" fontId="27" fillId="0" borderId="5" xfId="0" applyNumberFormat="1" applyFont="1" applyBorder="1" applyAlignment="1" applyProtection="1">
      <alignment horizontal="center" vertical="center"/>
      <protection locked="0"/>
    </xf>
    <xf numFmtId="3" fontId="27" fillId="0" borderId="5" xfId="0" applyNumberFormat="1" applyFont="1" applyBorder="1" applyProtection="1">
      <protection locked="0"/>
    </xf>
    <xf numFmtId="3" fontId="26" fillId="2" borderId="5" xfId="0" applyNumberFormat="1" applyFont="1" applyFill="1" applyBorder="1" applyAlignment="1" applyProtection="1">
      <alignment horizontal="center" vertical="center"/>
      <protection locked="0"/>
    </xf>
    <xf numFmtId="1" fontId="26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27" fillId="0" borderId="11" xfId="0" applyNumberFormat="1" applyFont="1" applyBorder="1" applyAlignment="1">
      <alignment horizontal="center" vertical="center"/>
    </xf>
    <xf numFmtId="3" fontId="27" fillId="0" borderId="14" xfId="0" applyNumberFormat="1" applyFont="1" applyBorder="1" applyAlignment="1" applyProtection="1">
      <alignment horizontal="center" vertical="center" wrapText="1"/>
      <protection locked="0"/>
    </xf>
    <xf numFmtId="3" fontId="27" fillId="0" borderId="5" xfId="1" applyNumberFormat="1" applyFont="1" applyBorder="1" applyAlignment="1" applyProtection="1">
      <alignment horizontal="center" vertical="center" wrapText="1"/>
      <protection locked="0"/>
    </xf>
    <xf numFmtId="3" fontId="27" fillId="0" borderId="16" xfId="0" applyNumberFormat="1" applyFont="1" applyBorder="1" applyProtection="1">
      <protection locked="0"/>
    </xf>
    <xf numFmtId="1" fontId="27" fillId="2" borderId="11" xfId="0" applyNumberFormat="1" applyFont="1" applyFill="1" applyBorder="1" applyAlignment="1">
      <alignment horizontal="center" vertical="center"/>
    </xf>
    <xf numFmtId="1" fontId="27" fillId="0" borderId="5" xfId="0" applyNumberFormat="1" applyFont="1" applyBorder="1" applyAlignment="1">
      <alignment horizontal="left" vertical="center"/>
    </xf>
    <xf numFmtId="3" fontId="27" fillId="0" borderId="18" xfId="0" applyNumberFormat="1" applyFont="1" applyBorder="1" applyAlignment="1">
      <alignment horizontal="center" vertical="center"/>
    </xf>
    <xf numFmtId="3" fontId="27" fillId="0" borderId="2" xfId="0" applyNumberFormat="1" applyFont="1" applyBorder="1" applyAlignment="1">
      <alignment horizontal="center" vertical="center"/>
    </xf>
    <xf numFmtId="3" fontId="27" fillId="0" borderId="14" xfId="0" applyNumberFormat="1" applyFont="1" applyBorder="1" applyAlignment="1">
      <alignment horizontal="center" vertical="center"/>
    </xf>
    <xf numFmtId="3" fontId="27" fillId="0" borderId="5" xfId="0" applyNumberFormat="1" applyFont="1" applyBorder="1" applyAlignment="1">
      <alignment horizontal="center" vertical="center"/>
    </xf>
    <xf numFmtId="1" fontId="26" fillId="0" borderId="5" xfId="0" applyNumberFormat="1" applyFont="1" applyBorder="1" applyAlignment="1">
      <alignment horizontal="center" vertical="center"/>
    </xf>
    <xf numFmtId="3" fontId="27" fillId="0" borderId="15" xfId="0" applyNumberFormat="1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1" fontId="27" fillId="2" borderId="12" xfId="0" applyNumberFormat="1" applyFont="1" applyFill="1" applyBorder="1" applyAlignment="1">
      <alignment horizontal="center" vertical="center"/>
    </xf>
    <xf numFmtId="1" fontId="27" fillId="0" borderId="13" xfId="0" applyNumberFormat="1" applyFont="1" applyBorder="1" applyAlignment="1">
      <alignment horizontal="left" vertical="center"/>
    </xf>
    <xf numFmtId="3" fontId="27" fillId="0" borderId="1" xfId="1" applyNumberFormat="1" applyFont="1" applyBorder="1" applyAlignment="1" applyProtection="1">
      <alignment horizontal="center" vertical="center" wrapText="1"/>
      <protection locked="0"/>
    </xf>
    <xf numFmtId="3" fontId="27" fillId="0" borderId="14" xfId="3" applyNumberFormat="1" applyFont="1" applyFill="1" applyBorder="1" applyAlignment="1">
      <alignment horizontal="center" vertical="center"/>
    </xf>
    <xf numFmtId="1" fontId="27" fillId="2" borderId="5" xfId="0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3" fontId="27" fillId="0" borderId="1" xfId="0" applyNumberFormat="1" applyFont="1" applyBorder="1" applyAlignment="1" applyProtection="1">
      <alignment horizontal="center" vertical="center" wrapText="1"/>
      <protection locked="0"/>
    </xf>
    <xf numFmtId="3" fontId="27" fillId="0" borderId="14" xfId="1" applyNumberFormat="1" applyFont="1" applyBorder="1" applyAlignment="1" applyProtection="1">
      <alignment horizontal="center" vertical="center" wrapText="1"/>
      <protection locked="0"/>
    </xf>
    <xf numFmtId="3" fontId="27" fillId="0" borderId="11" xfId="1" applyNumberFormat="1" applyFont="1" applyBorder="1" applyAlignment="1" applyProtection="1">
      <alignment horizontal="center" vertical="center" wrapText="1"/>
      <protection locked="0"/>
    </xf>
    <xf numFmtId="1" fontId="27" fillId="0" borderId="11" xfId="0" applyNumberFormat="1" applyFont="1" applyBorder="1" applyAlignment="1">
      <alignment horizontal="left" vertical="center"/>
    </xf>
    <xf numFmtId="3" fontId="27" fillId="0" borderId="16" xfId="0" applyNumberFormat="1" applyFont="1" applyBorder="1" applyAlignment="1">
      <alignment horizontal="center" vertical="center"/>
    </xf>
    <xf numFmtId="3" fontId="27" fillId="0" borderId="16" xfId="1" applyNumberFormat="1" applyFont="1" applyBorder="1" applyAlignment="1" applyProtection="1">
      <alignment horizontal="center" vertical="center" wrapText="1"/>
      <protection locked="0"/>
    </xf>
    <xf numFmtId="1" fontId="26" fillId="2" borderId="5" xfId="1" applyNumberFormat="1" applyFont="1" applyFill="1" applyBorder="1" applyAlignment="1" applyProtection="1">
      <alignment horizontal="left" vertical="center" wrapText="1"/>
      <protection locked="0"/>
    </xf>
    <xf numFmtId="3" fontId="27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6" fillId="0" borderId="5" xfId="1" applyNumberFormat="1" applyFont="1" applyBorder="1" applyAlignment="1" applyProtection="1">
      <alignment horizontal="center" vertical="center" wrapText="1"/>
      <protection locked="0"/>
    </xf>
    <xf numFmtId="3" fontId="27" fillId="0" borderId="5" xfId="0" applyNumberFormat="1" applyFont="1" applyBorder="1" applyAlignment="1" applyProtection="1">
      <alignment horizontal="center" vertical="center" wrapText="1"/>
      <protection locked="0"/>
    </xf>
    <xf numFmtId="1" fontId="27" fillId="2" borderId="10" xfId="1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3" fontId="18" fillId="0" borderId="1" xfId="1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/>
    <xf numFmtId="0" fontId="27" fillId="0" borderId="1" xfId="0" applyFont="1" applyBorder="1"/>
    <xf numFmtId="3" fontId="19" fillId="0" borderId="1" xfId="1" applyNumberFormat="1" applyFont="1" applyBorder="1" applyAlignment="1">
      <alignment horizontal="right" vertical="center" wrapText="1"/>
    </xf>
    <xf numFmtId="0" fontId="19" fillId="0" borderId="1" xfId="1" applyFont="1" applyBorder="1" applyAlignment="1">
      <alignment horizontal="center" vertical="center" wrapText="1"/>
    </xf>
    <xf numFmtId="3" fontId="18" fillId="0" borderId="3" xfId="1" applyNumberFormat="1" applyFont="1" applyBorder="1" applyAlignment="1">
      <alignment horizontal="right" vertical="center"/>
    </xf>
    <xf numFmtId="3" fontId="18" fillId="0" borderId="1" xfId="1" applyNumberFormat="1" applyFont="1" applyBorder="1" applyAlignment="1">
      <alignment vertical="center"/>
    </xf>
    <xf numFmtId="0" fontId="27" fillId="0" borderId="4" xfId="0" applyFont="1" applyBorder="1"/>
    <xf numFmtId="0" fontId="19" fillId="0" borderId="5" xfId="0" applyFont="1" applyBorder="1"/>
    <xf numFmtId="0" fontId="27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3" fontId="18" fillId="0" borderId="1" xfId="1" applyNumberFormat="1" applyFont="1" applyBorder="1" applyAlignment="1">
      <alignment horizontal="center" vertical="center"/>
    </xf>
    <xf numFmtId="3" fontId="31" fillId="0" borderId="1" xfId="1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" fontId="26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26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6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6" fillId="2" borderId="11" xfId="0" applyNumberFormat="1" applyFont="1" applyFill="1" applyBorder="1" applyAlignment="1" applyProtection="1">
      <alignment horizontal="center" vertical="center"/>
      <protection locked="0"/>
    </xf>
    <xf numFmtId="1" fontId="26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0" fillId="0" borderId="0" xfId="0" applyFont="1" applyAlignment="1">
      <alignment horizontal="right"/>
    </xf>
    <xf numFmtId="0" fontId="18" fillId="0" borderId="1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1" fillId="0" borderId="0" xfId="0" applyFont="1" applyAlignment="1"/>
  </cellXfs>
  <cellStyles count="7">
    <cellStyle name="Normal" xfId="0" builtinId="0"/>
    <cellStyle name="Normal 2" xfId="1"/>
    <cellStyle name="Normal 2 2" xfId="2"/>
    <cellStyle name="Normal 2 2 2" xfId="5"/>
    <cellStyle name="Normal 2 3" xfId="6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11" activePane="bottomRight" state="frozen"/>
      <selection pane="topRight" activeCell="C1" sqref="C1"/>
      <selection pane="bottomLeft" activeCell="A7" sqref="A7"/>
      <selection pane="bottomRight" activeCell="I14" sqref="I14"/>
    </sheetView>
  </sheetViews>
  <sheetFormatPr defaultColWidth="9.28515625" defaultRowHeight="15" x14ac:dyDescent="0.25"/>
  <cols>
    <col min="1" max="1" width="9.28515625" style="8"/>
    <col min="2" max="2" width="33.85546875" style="8" customWidth="1"/>
    <col min="3" max="3" width="11.140625" style="8" customWidth="1"/>
    <col min="4" max="4" width="11.42578125" style="8" customWidth="1"/>
    <col min="5" max="5" width="10.140625" style="8" customWidth="1"/>
    <col min="6" max="6" width="10.42578125" style="8" customWidth="1"/>
    <col min="7" max="7" width="11" style="8" customWidth="1"/>
    <col min="8" max="8" width="11.28515625" style="8" customWidth="1"/>
    <col min="9" max="9" width="11" style="8" customWidth="1"/>
    <col min="10" max="10" width="10.42578125" style="8" customWidth="1"/>
    <col min="11" max="11" width="10.140625" style="8" customWidth="1"/>
    <col min="12" max="12" width="11.7109375" style="8" customWidth="1"/>
    <col min="13" max="14" width="10.140625" style="8" customWidth="1"/>
    <col min="15" max="15" width="9.28515625" style="8"/>
    <col min="16" max="16" width="11.28515625" style="8" customWidth="1"/>
    <col min="17" max="16384" width="9.28515625" style="8"/>
  </cols>
  <sheetData>
    <row r="1" spans="1:16" ht="15.75" x14ac:dyDescent="0.2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</row>
    <row r="2" spans="1:16" ht="15.75" x14ac:dyDescent="0.25">
      <c r="A2" s="176" t="s">
        <v>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</row>
    <row r="3" spans="1:16" ht="38.25" customHeight="1" x14ac:dyDescent="0.25">
      <c r="A3" s="177" t="s">
        <v>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</row>
    <row r="4" spans="1:16" ht="15.75" x14ac:dyDescent="0.25">
      <c r="A4" s="16"/>
      <c r="B4" s="16"/>
      <c r="C4" s="16"/>
      <c r="D4" s="16"/>
      <c r="E4" s="16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6" ht="21.75" customHeight="1" x14ac:dyDescent="0.25">
      <c r="A5" s="178" t="s">
        <v>3</v>
      </c>
      <c r="B5" s="178" t="s">
        <v>4</v>
      </c>
      <c r="C5" s="180" t="s">
        <v>5</v>
      </c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1" t="s">
        <v>6</v>
      </c>
    </row>
    <row r="6" spans="1:16" ht="33" x14ac:dyDescent="0.25">
      <c r="A6" s="179"/>
      <c r="B6" s="179"/>
      <c r="C6" s="84" t="s">
        <v>7</v>
      </c>
      <c r="D6" s="85" t="s">
        <v>8</v>
      </c>
      <c r="E6" s="84" t="s">
        <v>9</v>
      </c>
      <c r="F6" s="84" t="s">
        <v>10</v>
      </c>
      <c r="G6" s="85" t="s">
        <v>11</v>
      </c>
      <c r="H6" s="85" t="s">
        <v>12</v>
      </c>
      <c r="I6" s="85" t="s">
        <v>13</v>
      </c>
      <c r="J6" s="85" t="s">
        <v>14</v>
      </c>
      <c r="K6" s="85" t="s">
        <v>15</v>
      </c>
      <c r="L6" s="85" t="s">
        <v>16</v>
      </c>
      <c r="M6" s="85" t="s">
        <v>17</v>
      </c>
      <c r="N6" s="85" t="s">
        <v>18</v>
      </c>
      <c r="O6" s="86" t="s">
        <v>19</v>
      </c>
      <c r="P6" s="182"/>
    </row>
    <row r="7" spans="1:16" ht="30" customHeight="1" x14ac:dyDescent="0.25">
      <c r="A7" s="87" t="s">
        <v>20</v>
      </c>
      <c r="B7" s="88" t="s">
        <v>21</v>
      </c>
      <c r="C7" s="89">
        <f t="shared" ref="C7:O7" si="0">SUM(C8:C12)</f>
        <v>48</v>
      </c>
      <c r="D7" s="89">
        <f t="shared" si="0"/>
        <v>72</v>
      </c>
      <c r="E7" s="89">
        <f t="shared" si="0"/>
        <v>4</v>
      </c>
      <c r="F7" s="89">
        <f t="shared" si="0"/>
        <v>29</v>
      </c>
      <c r="G7" s="89">
        <f t="shared" si="0"/>
        <v>89</v>
      </c>
      <c r="H7" s="89">
        <f t="shared" si="0"/>
        <v>70</v>
      </c>
      <c r="I7" s="89">
        <f t="shared" si="0"/>
        <v>166</v>
      </c>
      <c r="J7" s="89">
        <f t="shared" si="0"/>
        <v>45</v>
      </c>
      <c r="K7" s="89">
        <f t="shared" si="0"/>
        <v>33</v>
      </c>
      <c r="L7" s="89">
        <f t="shared" si="0"/>
        <v>1</v>
      </c>
      <c r="M7" s="89">
        <f t="shared" si="0"/>
        <v>1</v>
      </c>
      <c r="N7" s="89">
        <f t="shared" si="0"/>
        <v>29</v>
      </c>
      <c r="O7" s="89">
        <f t="shared" si="0"/>
        <v>163</v>
      </c>
      <c r="P7" s="86">
        <f t="shared" ref="P7:P12" si="1">SUM(C7:O7)</f>
        <v>750</v>
      </c>
    </row>
    <row r="8" spans="1:16" ht="30" customHeight="1" x14ac:dyDescent="0.25">
      <c r="A8" s="90">
        <v>1</v>
      </c>
      <c r="B8" s="91" t="s">
        <v>22</v>
      </c>
      <c r="C8" s="92"/>
      <c r="D8" s="93"/>
      <c r="E8" s="93"/>
      <c r="F8" s="93"/>
      <c r="G8" s="94"/>
      <c r="H8" s="94"/>
      <c r="I8" s="94"/>
      <c r="J8" s="94"/>
      <c r="K8" s="94"/>
      <c r="L8" s="94"/>
      <c r="M8" s="94"/>
      <c r="N8" s="94"/>
      <c r="O8" s="95">
        <v>136</v>
      </c>
      <c r="P8" s="86">
        <f t="shared" si="1"/>
        <v>136</v>
      </c>
    </row>
    <row r="9" spans="1:16" ht="30" customHeight="1" x14ac:dyDescent="0.25">
      <c r="A9" s="90">
        <v>2</v>
      </c>
      <c r="B9" s="91" t="s">
        <v>23</v>
      </c>
      <c r="C9" s="96">
        <v>30</v>
      </c>
      <c r="D9" s="97">
        <v>48</v>
      </c>
      <c r="E9" s="97"/>
      <c r="F9" s="97">
        <v>5</v>
      </c>
      <c r="G9" s="98">
        <v>63</v>
      </c>
      <c r="H9" s="98">
        <v>38</v>
      </c>
      <c r="I9" s="98">
        <v>68</v>
      </c>
      <c r="J9" s="98">
        <v>12</v>
      </c>
      <c r="K9" s="98"/>
      <c r="L9" s="98"/>
      <c r="M9" s="98">
        <v>1</v>
      </c>
      <c r="N9" s="98"/>
      <c r="O9" s="99"/>
      <c r="P9" s="86">
        <f t="shared" si="1"/>
        <v>265</v>
      </c>
    </row>
    <row r="10" spans="1:16" ht="30" customHeight="1" x14ac:dyDescent="0.25">
      <c r="A10" s="90">
        <v>3</v>
      </c>
      <c r="B10" s="91" t="s">
        <v>24</v>
      </c>
      <c r="C10" s="96">
        <v>18</v>
      </c>
      <c r="D10" s="97">
        <v>24</v>
      </c>
      <c r="E10" s="97">
        <v>4</v>
      </c>
      <c r="F10" s="97">
        <v>24</v>
      </c>
      <c r="G10" s="98">
        <v>26</v>
      </c>
      <c r="H10" s="98">
        <v>32</v>
      </c>
      <c r="I10" s="98">
        <v>98</v>
      </c>
      <c r="J10" s="98">
        <v>33</v>
      </c>
      <c r="K10" s="98">
        <v>33</v>
      </c>
      <c r="L10" s="98">
        <v>1</v>
      </c>
      <c r="M10" s="98"/>
      <c r="N10" s="98">
        <v>29</v>
      </c>
      <c r="O10" s="99"/>
      <c r="P10" s="86">
        <f t="shared" si="1"/>
        <v>322</v>
      </c>
    </row>
    <row r="11" spans="1:16" ht="30" customHeight="1" x14ac:dyDescent="0.25">
      <c r="A11" s="90">
        <v>4</v>
      </c>
      <c r="B11" s="91" t="s">
        <v>25</v>
      </c>
      <c r="C11" s="100"/>
      <c r="D11" s="101"/>
      <c r="E11" s="101"/>
      <c r="F11" s="101"/>
      <c r="G11" s="102"/>
      <c r="H11" s="102"/>
      <c r="I11" s="102"/>
      <c r="J11" s="102"/>
      <c r="K11" s="102"/>
      <c r="L11" s="102"/>
      <c r="M11" s="102"/>
      <c r="N11" s="102"/>
      <c r="O11" s="103">
        <v>2</v>
      </c>
      <c r="P11" s="86">
        <f t="shared" si="1"/>
        <v>2</v>
      </c>
    </row>
    <row r="12" spans="1:16" ht="30" customHeight="1" x14ac:dyDescent="0.25">
      <c r="A12" s="90">
        <v>5</v>
      </c>
      <c r="B12" s="91" t="s">
        <v>26</v>
      </c>
      <c r="C12" s="100"/>
      <c r="D12" s="101"/>
      <c r="E12" s="101"/>
      <c r="F12" s="101"/>
      <c r="G12" s="102"/>
      <c r="H12" s="102"/>
      <c r="I12" s="102"/>
      <c r="J12" s="102"/>
      <c r="K12" s="102"/>
      <c r="L12" s="102"/>
      <c r="M12" s="102"/>
      <c r="N12" s="102"/>
      <c r="O12" s="103">
        <v>25</v>
      </c>
      <c r="P12" s="86">
        <f t="shared" si="1"/>
        <v>25</v>
      </c>
    </row>
    <row r="13" spans="1:16" ht="30" customHeight="1" x14ac:dyDescent="0.25">
      <c r="A13" s="104" t="s">
        <v>27</v>
      </c>
      <c r="B13" s="105" t="s">
        <v>28</v>
      </c>
      <c r="C13" s="106"/>
      <c r="D13" s="107"/>
      <c r="E13" s="106"/>
      <c r="F13" s="106"/>
      <c r="G13" s="108"/>
      <c r="H13" s="108"/>
      <c r="I13" s="108"/>
      <c r="J13" s="108"/>
      <c r="K13" s="108"/>
      <c r="L13" s="108"/>
      <c r="M13" s="108"/>
      <c r="N13" s="108"/>
      <c r="O13" s="109"/>
      <c r="P13" s="110"/>
    </row>
    <row r="14" spans="1:16" ht="30" customHeight="1" x14ac:dyDescent="0.25">
      <c r="A14" s="111">
        <v>1</v>
      </c>
      <c r="B14" s="112" t="s">
        <v>29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4"/>
      <c r="P14" s="115"/>
    </row>
    <row r="15" spans="1:16" ht="30" customHeight="1" x14ac:dyDescent="0.25">
      <c r="A15" s="116" t="s">
        <v>30</v>
      </c>
      <c r="B15" s="117" t="s">
        <v>31</v>
      </c>
      <c r="C15" s="118">
        <v>63</v>
      </c>
      <c r="D15" s="118">
        <v>69</v>
      </c>
      <c r="E15" s="118">
        <v>0</v>
      </c>
      <c r="F15" s="118">
        <v>82</v>
      </c>
      <c r="G15" s="118">
        <v>33</v>
      </c>
      <c r="H15" s="118">
        <v>61</v>
      </c>
      <c r="I15" s="118">
        <v>39</v>
      </c>
      <c r="J15" s="118">
        <v>10</v>
      </c>
      <c r="K15" s="118">
        <v>46</v>
      </c>
      <c r="L15" s="118">
        <v>0</v>
      </c>
      <c r="M15" s="118">
        <v>93</v>
      </c>
      <c r="N15" s="118">
        <v>9</v>
      </c>
      <c r="O15" s="119"/>
      <c r="P15" s="120">
        <f>SUM(C15:N15)</f>
        <v>505</v>
      </c>
    </row>
    <row r="16" spans="1:16" ht="30" customHeight="1" x14ac:dyDescent="0.25">
      <c r="A16" s="116" t="s">
        <v>32</v>
      </c>
      <c r="B16" s="117" t="s">
        <v>33</v>
      </c>
      <c r="C16" s="118">
        <v>391</v>
      </c>
      <c r="D16" s="118">
        <v>194</v>
      </c>
      <c r="E16" s="118">
        <v>594</v>
      </c>
      <c r="F16" s="118">
        <v>3729</v>
      </c>
      <c r="G16" s="118">
        <v>390</v>
      </c>
      <c r="H16" s="118">
        <v>1098</v>
      </c>
      <c r="I16" s="118">
        <v>248</v>
      </c>
      <c r="J16" s="118">
        <v>578</v>
      </c>
      <c r="K16" s="118">
        <v>648</v>
      </c>
      <c r="L16" s="118">
        <v>76</v>
      </c>
      <c r="M16" s="118">
        <v>279</v>
      </c>
      <c r="N16" s="118">
        <v>585</v>
      </c>
      <c r="O16" s="121"/>
      <c r="P16" s="120">
        <f>SUM(C16:N16)</f>
        <v>8810</v>
      </c>
    </row>
    <row r="17" spans="1:16" ht="30" customHeight="1" x14ac:dyDescent="0.25">
      <c r="A17" s="116" t="s">
        <v>34</v>
      </c>
      <c r="B17" s="117" t="s">
        <v>35</v>
      </c>
      <c r="C17" s="118">
        <v>4796</v>
      </c>
      <c r="D17" s="118">
        <v>3445</v>
      </c>
      <c r="E17" s="118">
        <v>2442</v>
      </c>
      <c r="F17" s="118">
        <v>4446</v>
      </c>
      <c r="G17" s="118">
        <v>3838</v>
      </c>
      <c r="H17" s="118">
        <v>3374</v>
      </c>
      <c r="I17" s="118">
        <v>2185</v>
      </c>
      <c r="J17" s="118">
        <v>2522</v>
      </c>
      <c r="K17" s="118">
        <v>3636</v>
      </c>
      <c r="L17" s="118">
        <v>1055</v>
      </c>
      <c r="M17" s="118">
        <v>2574</v>
      </c>
      <c r="N17" s="118">
        <v>2036</v>
      </c>
      <c r="O17" s="121"/>
      <c r="P17" s="120">
        <f>SUM(C17:N17)</f>
        <v>36349</v>
      </c>
    </row>
    <row r="18" spans="1:16" ht="30" customHeight="1" x14ac:dyDescent="0.25">
      <c r="A18" s="111">
        <v>2</v>
      </c>
      <c r="B18" s="112" t="s">
        <v>36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22"/>
      <c r="P18" s="123"/>
    </row>
    <row r="19" spans="1:16" ht="30" customHeight="1" x14ac:dyDescent="0.25">
      <c r="A19" s="116" t="s">
        <v>37</v>
      </c>
      <c r="B19" s="117" t="s">
        <v>31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22"/>
      <c r="P19" s="120">
        <f>SUM(C19:N19)</f>
        <v>0</v>
      </c>
    </row>
    <row r="20" spans="1:16" ht="30" customHeight="1" x14ac:dyDescent="0.25">
      <c r="A20" s="116" t="s">
        <v>38</v>
      </c>
      <c r="B20" s="117" t="s">
        <v>33</v>
      </c>
      <c r="C20" s="118">
        <v>0</v>
      </c>
      <c r="D20" s="118">
        <v>0</v>
      </c>
      <c r="E20" s="118">
        <v>43</v>
      </c>
      <c r="F20" s="118">
        <v>649</v>
      </c>
      <c r="G20" s="118">
        <v>0</v>
      </c>
      <c r="H20" s="118">
        <v>155</v>
      </c>
      <c r="I20" s="118">
        <v>242</v>
      </c>
      <c r="J20" s="118">
        <v>7</v>
      </c>
      <c r="K20" s="118">
        <v>0</v>
      </c>
      <c r="L20" s="118">
        <v>0</v>
      </c>
      <c r="M20" s="118">
        <v>0</v>
      </c>
      <c r="N20" s="118">
        <v>0</v>
      </c>
      <c r="O20" s="122"/>
      <c r="P20" s="120">
        <f>SUM(C20:N20)</f>
        <v>1096</v>
      </c>
    </row>
    <row r="21" spans="1:16" ht="30" customHeight="1" x14ac:dyDescent="0.25">
      <c r="A21" s="116" t="s">
        <v>39</v>
      </c>
      <c r="B21" s="117" t="s">
        <v>35</v>
      </c>
      <c r="C21" s="118">
        <v>1119</v>
      </c>
      <c r="D21" s="118">
        <v>2883</v>
      </c>
      <c r="E21" s="118">
        <v>3238</v>
      </c>
      <c r="F21" s="118">
        <v>2745</v>
      </c>
      <c r="G21" s="118">
        <v>2038</v>
      </c>
      <c r="H21" s="118">
        <v>3731</v>
      </c>
      <c r="I21" s="118">
        <v>1372</v>
      </c>
      <c r="J21" s="118">
        <v>1891</v>
      </c>
      <c r="K21" s="118">
        <v>697</v>
      </c>
      <c r="L21" s="118">
        <v>1254</v>
      </c>
      <c r="M21" s="118">
        <v>2822</v>
      </c>
      <c r="N21" s="118">
        <v>1454</v>
      </c>
      <c r="O21" s="122"/>
      <c r="P21" s="120">
        <f>SUM(C21:N21)</f>
        <v>25244</v>
      </c>
    </row>
    <row r="22" spans="1:16" ht="30" customHeight="1" x14ac:dyDescent="0.25">
      <c r="A22" s="104" t="s">
        <v>40</v>
      </c>
      <c r="B22" s="124" t="s">
        <v>41</v>
      </c>
      <c r="C22" s="125"/>
      <c r="D22" s="126"/>
      <c r="E22" s="127"/>
      <c r="F22" s="127"/>
      <c r="G22" s="121"/>
      <c r="H22" s="121"/>
      <c r="I22" s="121"/>
      <c r="J22" s="121"/>
      <c r="K22" s="121"/>
      <c r="L22" s="121"/>
      <c r="M22" s="121"/>
      <c r="N22" s="121"/>
      <c r="O22" s="128"/>
      <c r="P22" s="86">
        <f>SUM(P23:P26)</f>
        <v>12</v>
      </c>
    </row>
    <row r="23" spans="1:16" ht="30" customHeight="1" x14ac:dyDescent="0.25">
      <c r="A23" s="129">
        <v>1</v>
      </c>
      <c r="B23" s="130" t="s">
        <v>42</v>
      </c>
      <c r="C23" s="131"/>
      <c r="D23" s="132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4"/>
      <c r="P23" s="135">
        <f>SUM(C23:O23)</f>
        <v>0</v>
      </c>
    </row>
    <row r="24" spans="1:16" ht="30" customHeight="1" x14ac:dyDescent="0.25">
      <c r="A24" s="129">
        <v>2</v>
      </c>
      <c r="B24" s="130" t="s">
        <v>43</v>
      </c>
      <c r="C24" s="136">
        <v>1</v>
      </c>
      <c r="D24" s="137"/>
      <c r="E24" s="133">
        <v>1</v>
      </c>
      <c r="F24" s="133">
        <v>1</v>
      </c>
      <c r="G24" s="133">
        <v>1</v>
      </c>
      <c r="H24" s="133">
        <v>1</v>
      </c>
      <c r="I24" s="133">
        <v>1</v>
      </c>
      <c r="J24" s="133">
        <v>1</v>
      </c>
      <c r="K24" s="133">
        <v>1</v>
      </c>
      <c r="L24" s="133">
        <v>1</v>
      </c>
      <c r="M24" s="133">
        <v>1</v>
      </c>
      <c r="N24" s="133">
        <v>1</v>
      </c>
      <c r="O24" s="134"/>
      <c r="P24" s="135">
        <f>SUM(C24:O24)</f>
        <v>11</v>
      </c>
    </row>
    <row r="25" spans="1:16" ht="30" customHeight="1" x14ac:dyDescent="0.25">
      <c r="A25" s="138">
        <v>3</v>
      </c>
      <c r="B25" s="139" t="s">
        <v>44</v>
      </c>
      <c r="C25" s="140"/>
      <c r="D25" s="137">
        <v>1</v>
      </c>
      <c r="E25" s="133"/>
      <c r="F25" s="141"/>
      <c r="G25" s="133"/>
      <c r="H25" s="133"/>
      <c r="I25" s="133"/>
      <c r="J25" s="133"/>
      <c r="K25" s="133"/>
      <c r="L25" s="133"/>
      <c r="M25" s="133"/>
      <c r="N25" s="133"/>
      <c r="O25" s="134"/>
      <c r="P25" s="135">
        <f>SUM(C25:O25)</f>
        <v>1</v>
      </c>
    </row>
    <row r="26" spans="1:16" ht="30" customHeight="1" x14ac:dyDescent="0.25">
      <c r="A26" s="142">
        <v>4</v>
      </c>
      <c r="B26" s="143" t="s">
        <v>45</v>
      </c>
      <c r="C26" s="137"/>
      <c r="D26" s="137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4"/>
      <c r="P26" s="135">
        <f>SUM(C26:O26)</f>
        <v>0</v>
      </c>
    </row>
    <row r="27" spans="1:16" ht="30" customHeight="1" x14ac:dyDescent="0.25">
      <c r="A27" s="104" t="s">
        <v>46</v>
      </c>
      <c r="B27" s="124" t="s">
        <v>47</v>
      </c>
      <c r="C27" s="125"/>
      <c r="D27" s="126"/>
      <c r="E27" s="127"/>
      <c r="F27" s="127"/>
      <c r="G27" s="121"/>
      <c r="H27" s="121"/>
      <c r="I27" s="121"/>
      <c r="J27" s="121"/>
      <c r="K27" s="121"/>
      <c r="L27" s="121"/>
      <c r="M27" s="121"/>
      <c r="N27" s="121"/>
      <c r="O27" s="128"/>
      <c r="P27" s="86">
        <f>SUM(P28:P31)</f>
        <v>143</v>
      </c>
    </row>
    <row r="28" spans="1:16" ht="30" customHeight="1" x14ac:dyDescent="0.25">
      <c r="A28" s="129">
        <v>1</v>
      </c>
      <c r="B28" s="130" t="s">
        <v>42</v>
      </c>
      <c r="C28" s="131"/>
      <c r="D28" s="132"/>
      <c r="E28" s="133">
        <v>10</v>
      </c>
      <c r="F28" s="133"/>
      <c r="G28" s="133">
        <v>2</v>
      </c>
      <c r="H28" s="133">
        <v>4</v>
      </c>
      <c r="I28" s="133">
        <v>1</v>
      </c>
      <c r="J28" s="133"/>
      <c r="K28" s="133">
        <v>6</v>
      </c>
      <c r="L28" s="133"/>
      <c r="M28" s="133"/>
      <c r="N28" s="133">
        <v>2</v>
      </c>
      <c r="O28" s="134"/>
      <c r="P28" s="135">
        <f>SUM(C28:O28)</f>
        <v>25</v>
      </c>
    </row>
    <row r="29" spans="1:16" ht="30" customHeight="1" x14ac:dyDescent="0.25">
      <c r="A29" s="129">
        <v>2</v>
      </c>
      <c r="B29" s="130" t="s">
        <v>43</v>
      </c>
      <c r="C29" s="136">
        <v>4</v>
      </c>
      <c r="D29" s="137">
        <v>6</v>
      </c>
      <c r="E29" s="133">
        <v>3</v>
      </c>
      <c r="F29" s="133">
        <v>4</v>
      </c>
      <c r="G29" s="133">
        <v>10</v>
      </c>
      <c r="H29" s="133">
        <v>13</v>
      </c>
      <c r="I29" s="133"/>
      <c r="J29" s="133">
        <v>9</v>
      </c>
      <c r="K29" s="133">
        <v>4</v>
      </c>
      <c r="L29" s="133">
        <v>7</v>
      </c>
      <c r="M29" s="133">
        <v>10</v>
      </c>
      <c r="N29" s="133">
        <v>4</v>
      </c>
      <c r="O29" s="134"/>
      <c r="P29" s="135">
        <f>SUM(C29:O29)</f>
        <v>74</v>
      </c>
    </row>
    <row r="30" spans="1:16" ht="30" customHeight="1" x14ac:dyDescent="0.25">
      <c r="A30" s="138">
        <v>3</v>
      </c>
      <c r="B30" s="139" t="s">
        <v>44</v>
      </c>
      <c r="C30" s="140">
        <v>5</v>
      </c>
      <c r="D30" s="137">
        <v>6</v>
      </c>
      <c r="E30" s="133"/>
      <c r="F30" s="141">
        <v>8</v>
      </c>
      <c r="G30" s="133">
        <v>3</v>
      </c>
      <c r="H30" s="133">
        <v>1</v>
      </c>
      <c r="I30" s="133">
        <v>8</v>
      </c>
      <c r="J30" s="133">
        <v>4</v>
      </c>
      <c r="K30" s="133">
        <v>2</v>
      </c>
      <c r="L30" s="133"/>
      <c r="M30" s="133"/>
      <c r="N30" s="133">
        <v>3</v>
      </c>
      <c r="O30" s="134"/>
      <c r="P30" s="135">
        <f>SUM(C30:O30)</f>
        <v>40</v>
      </c>
    </row>
    <row r="31" spans="1:16" ht="30" customHeight="1" x14ac:dyDescent="0.25">
      <c r="A31" s="142">
        <v>4</v>
      </c>
      <c r="B31" s="143" t="s">
        <v>45</v>
      </c>
      <c r="C31" s="137"/>
      <c r="D31" s="137"/>
      <c r="E31" s="133"/>
      <c r="F31" s="133"/>
      <c r="G31" s="133"/>
      <c r="H31" s="133"/>
      <c r="I31" s="133">
        <v>4</v>
      </c>
      <c r="J31" s="133"/>
      <c r="K31" s="133"/>
      <c r="L31" s="133"/>
      <c r="M31" s="133"/>
      <c r="N31" s="133"/>
      <c r="O31" s="134"/>
      <c r="P31" s="135">
        <f>SUM(C31:O31)</f>
        <v>4</v>
      </c>
    </row>
    <row r="32" spans="1:16" ht="30" customHeight="1" x14ac:dyDescent="0.25">
      <c r="A32" s="84" t="s">
        <v>48</v>
      </c>
      <c r="B32" s="124" t="s">
        <v>49</v>
      </c>
      <c r="C32" s="137"/>
      <c r="D32" s="144"/>
      <c r="E32" s="145"/>
      <c r="F32" s="146"/>
      <c r="G32" s="119"/>
      <c r="H32" s="119"/>
      <c r="I32" s="119"/>
      <c r="J32" s="119"/>
      <c r="K32" s="119"/>
      <c r="L32" s="119"/>
      <c r="M32" s="119"/>
      <c r="N32" s="119"/>
      <c r="O32" s="122"/>
      <c r="P32" s="86">
        <f>SUM(P33:P36)</f>
        <v>698</v>
      </c>
    </row>
    <row r="33" spans="1:16" ht="30" customHeight="1" x14ac:dyDescent="0.25">
      <c r="A33" s="129">
        <v>1</v>
      </c>
      <c r="B33" s="147" t="s">
        <v>42</v>
      </c>
      <c r="C33" s="131">
        <v>8</v>
      </c>
      <c r="D33" s="132"/>
      <c r="E33" s="148">
        <v>51</v>
      </c>
      <c r="F33" s="148">
        <v>0</v>
      </c>
      <c r="G33" s="148">
        <v>15</v>
      </c>
      <c r="H33" s="148">
        <v>55</v>
      </c>
      <c r="I33" s="148">
        <v>7</v>
      </c>
      <c r="J33" s="148"/>
      <c r="K33" s="148">
        <v>28</v>
      </c>
      <c r="L33" s="148"/>
      <c r="M33" s="148"/>
      <c r="N33" s="148">
        <v>15</v>
      </c>
      <c r="O33" s="134"/>
      <c r="P33" s="135">
        <f>SUM(C33:O33)</f>
        <v>179</v>
      </c>
    </row>
    <row r="34" spans="1:16" ht="30" customHeight="1" x14ac:dyDescent="0.25">
      <c r="A34" s="129">
        <v>2</v>
      </c>
      <c r="B34" s="130" t="s">
        <v>43</v>
      </c>
      <c r="C34" s="133">
        <v>5</v>
      </c>
      <c r="D34" s="137">
        <v>68</v>
      </c>
      <c r="E34" s="133">
        <v>15</v>
      </c>
      <c r="F34" s="133">
        <v>15</v>
      </c>
      <c r="G34" s="133">
        <v>41</v>
      </c>
      <c r="H34" s="133">
        <v>23</v>
      </c>
      <c r="I34" s="133">
        <v>6</v>
      </c>
      <c r="J34" s="133">
        <v>45</v>
      </c>
      <c r="K34" s="133">
        <v>19</v>
      </c>
      <c r="L34" s="133">
        <v>33</v>
      </c>
      <c r="M34" s="133">
        <v>41</v>
      </c>
      <c r="N34" s="133">
        <v>12</v>
      </c>
      <c r="O34" s="134"/>
      <c r="P34" s="135">
        <f>SUM(C34:O34)</f>
        <v>323</v>
      </c>
    </row>
    <row r="35" spans="1:16" ht="30" customHeight="1" x14ac:dyDescent="0.25">
      <c r="A35" s="138">
        <v>3</v>
      </c>
      <c r="B35" s="139" t="s">
        <v>44</v>
      </c>
      <c r="C35" s="149">
        <v>24</v>
      </c>
      <c r="D35" s="137">
        <v>9</v>
      </c>
      <c r="E35" s="133"/>
      <c r="F35" s="141">
        <v>31</v>
      </c>
      <c r="G35" s="133">
        <v>11</v>
      </c>
      <c r="H35" s="133">
        <v>11</v>
      </c>
      <c r="I35" s="133">
        <v>34</v>
      </c>
      <c r="J35" s="133">
        <v>7</v>
      </c>
      <c r="K35" s="133">
        <v>11</v>
      </c>
      <c r="L35" s="133"/>
      <c r="M35" s="133"/>
      <c r="N35" s="133">
        <v>10</v>
      </c>
      <c r="O35" s="134"/>
      <c r="P35" s="135">
        <f>SUM(C35:O35)</f>
        <v>148</v>
      </c>
    </row>
    <row r="36" spans="1:16" ht="30" customHeight="1" x14ac:dyDescent="0.25">
      <c r="A36" s="142">
        <v>4</v>
      </c>
      <c r="B36" s="143" t="s">
        <v>45</v>
      </c>
      <c r="C36" s="127"/>
      <c r="D36" s="133"/>
      <c r="E36" s="133"/>
      <c r="F36" s="133">
        <v>25</v>
      </c>
      <c r="G36" s="133">
        <v>2</v>
      </c>
      <c r="H36" s="133">
        <v>2</v>
      </c>
      <c r="I36" s="133">
        <v>15</v>
      </c>
      <c r="J36" s="133">
        <v>3</v>
      </c>
      <c r="K36" s="133"/>
      <c r="L36" s="133"/>
      <c r="M36" s="133"/>
      <c r="N36" s="133">
        <v>1</v>
      </c>
      <c r="O36" s="134"/>
      <c r="P36" s="135">
        <f>SUM(C36:O36)</f>
        <v>48</v>
      </c>
    </row>
    <row r="37" spans="1:16" ht="30" customHeight="1" x14ac:dyDescent="0.25">
      <c r="A37" s="84" t="s">
        <v>50</v>
      </c>
      <c r="B37" s="150" t="s">
        <v>51</v>
      </c>
      <c r="C37" s="134"/>
      <c r="D37" s="151"/>
      <c r="E37" s="127"/>
      <c r="F37" s="127"/>
      <c r="G37" s="127"/>
      <c r="H37" s="127"/>
      <c r="I37" s="127"/>
      <c r="J37" s="127"/>
      <c r="K37" s="127"/>
      <c r="L37" s="151"/>
      <c r="M37" s="127"/>
      <c r="N37" s="151"/>
      <c r="O37" s="127"/>
      <c r="P37" s="152">
        <f>P38+P40</f>
        <v>519</v>
      </c>
    </row>
    <row r="38" spans="1:16" ht="30" customHeight="1" x14ac:dyDescent="0.25">
      <c r="A38" s="116">
        <v>1</v>
      </c>
      <c r="B38" s="117" t="s">
        <v>52</v>
      </c>
      <c r="C38" s="127">
        <v>3</v>
      </c>
      <c r="D38" s="153">
        <v>11</v>
      </c>
      <c r="E38" s="127">
        <v>3</v>
      </c>
      <c r="F38" s="127">
        <v>2</v>
      </c>
      <c r="G38" s="121">
        <v>31</v>
      </c>
      <c r="H38" s="121">
        <v>18</v>
      </c>
      <c r="I38" s="121">
        <v>2</v>
      </c>
      <c r="J38" s="121">
        <v>1</v>
      </c>
      <c r="K38" s="121">
        <v>0</v>
      </c>
      <c r="L38" s="121">
        <v>4</v>
      </c>
      <c r="M38" s="121">
        <v>12</v>
      </c>
      <c r="N38" s="121">
        <v>0</v>
      </c>
      <c r="O38" s="121"/>
      <c r="P38" s="120">
        <f t="shared" ref="P38:P41" si="2">SUM(C38:N38)</f>
        <v>87</v>
      </c>
    </row>
    <row r="39" spans="1:16" ht="30" customHeight="1" x14ac:dyDescent="0.25">
      <c r="A39" s="116">
        <v>2</v>
      </c>
      <c r="B39" s="154" t="s">
        <v>31</v>
      </c>
      <c r="C39" s="134">
        <v>0</v>
      </c>
      <c r="D39" s="134">
        <v>0</v>
      </c>
      <c r="E39" s="134">
        <v>0</v>
      </c>
      <c r="F39" s="134">
        <v>0</v>
      </c>
      <c r="G39" s="134">
        <v>1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21"/>
      <c r="P39" s="120">
        <f t="shared" si="2"/>
        <v>1</v>
      </c>
    </row>
    <row r="40" spans="1:16" ht="30" customHeight="1" x14ac:dyDescent="0.25">
      <c r="A40" s="116">
        <v>3</v>
      </c>
      <c r="B40" s="117" t="s">
        <v>53</v>
      </c>
      <c r="C40" s="134">
        <v>46</v>
      </c>
      <c r="D40" s="153">
        <v>99</v>
      </c>
      <c r="E40" s="127">
        <v>15</v>
      </c>
      <c r="F40" s="127">
        <v>24</v>
      </c>
      <c r="G40" s="121">
        <v>132</v>
      </c>
      <c r="H40" s="121">
        <v>17</v>
      </c>
      <c r="I40" s="121">
        <v>22</v>
      </c>
      <c r="J40" s="121">
        <v>24</v>
      </c>
      <c r="K40" s="121">
        <v>19</v>
      </c>
      <c r="L40" s="121">
        <v>5</v>
      </c>
      <c r="M40" s="121">
        <v>22</v>
      </c>
      <c r="N40" s="121">
        <v>7</v>
      </c>
      <c r="O40" s="121"/>
      <c r="P40" s="120">
        <f t="shared" si="2"/>
        <v>432</v>
      </c>
    </row>
    <row r="41" spans="1:16" ht="30" customHeight="1" x14ac:dyDescent="0.25">
      <c r="A41" s="116">
        <v>4</v>
      </c>
      <c r="B41" s="117" t="s">
        <v>31</v>
      </c>
      <c r="C41" s="134">
        <v>0</v>
      </c>
      <c r="D41" s="134">
        <v>1</v>
      </c>
      <c r="E41" s="134">
        <v>0</v>
      </c>
      <c r="F41" s="134">
        <v>0</v>
      </c>
      <c r="G41" s="134">
        <v>4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34">
        <v>0</v>
      </c>
      <c r="O41" s="121"/>
      <c r="P41" s="120">
        <f t="shared" si="2"/>
        <v>5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C12" sqref="C12"/>
    </sheetView>
  </sheetViews>
  <sheetFormatPr defaultColWidth="9.28515625" defaultRowHeight="15" x14ac:dyDescent="0.25"/>
  <cols>
    <col min="1" max="1" width="4.28515625" style="1" customWidth="1"/>
    <col min="2" max="2" width="36.710937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28515625" style="1"/>
  </cols>
  <sheetData>
    <row r="1" spans="1:5" ht="15.75" x14ac:dyDescent="0.25">
      <c r="A1" s="185" t="s">
        <v>54</v>
      </c>
      <c r="B1" s="185"/>
      <c r="C1" s="185"/>
      <c r="D1" s="185"/>
      <c r="E1" s="185"/>
    </row>
    <row r="2" spans="1:5" ht="25.5" customHeight="1" x14ac:dyDescent="0.25">
      <c r="A2" s="186" t="s">
        <v>55</v>
      </c>
      <c r="B2" s="186"/>
      <c r="C2" s="186"/>
      <c r="D2" s="186"/>
      <c r="E2" s="186"/>
    </row>
    <row r="3" spans="1:5" ht="29.25" customHeight="1" x14ac:dyDescent="0.25">
      <c r="A3" s="187" t="s">
        <v>2</v>
      </c>
      <c r="B3" s="187"/>
      <c r="C3" s="187"/>
      <c r="D3" s="187"/>
      <c r="E3" s="187"/>
    </row>
    <row r="4" spans="1:5" ht="25.5" customHeight="1" x14ac:dyDescent="0.25">
      <c r="A4" s="188"/>
      <c r="B4" s="188"/>
      <c r="C4" s="5"/>
      <c r="D4" s="5"/>
      <c r="E4" s="31" t="s">
        <v>56</v>
      </c>
    </row>
    <row r="5" spans="1:5" ht="30" customHeight="1" x14ac:dyDescent="0.25">
      <c r="A5" s="189" t="s">
        <v>57</v>
      </c>
      <c r="B5" s="189" t="s">
        <v>58</v>
      </c>
      <c r="C5" s="183" t="s">
        <v>31</v>
      </c>
      <c r="D5" s="184"/>
      <c r="E5" s="190"/>
    </row>
    <row r="6" spans="1:5" ht="30" customHeight="1" x14ac:dyDescent="0.25">
      <c r="A6" s="189"/>
      <c r="B6" s="189"/>
      <c r="C6" s="33" t="s">
        <v>59</v>
      </c>
      <c r="D6" s="33" t="s">
        <v>60</v>
      </c>
      <c r="E6" s="33" t="s">
        <v>33</v>
      </c>
    </row>
    <row r="7" spans="1:5" ht="30" customHeight="1" x14ac:dyDescent="0.25">
      <c r="A7" s="34">
        <v>1</v>
      </c>
      <c r="B7" s="35" t="s">
        <v>61</v>
      </c>
      <c r="C7" s="30">
        <v>750</v>
      </c>
      <c r="D7" s="30">
        <v>540</v>
      </c>
      <c r="E7" s="30">
        <v>8323</v>
      </c>
    </row>
    <row r="8" spans="1:5" ht="30" customHeight="1" x14ac:dyDescent="0.25">
      <c r="A8" s="34">
        <v>2</v>
      </c>
      <c r="B8" s="35" t="s">
        <v>62</v>
      </c>
      <c r="C8" s="30">
        <v>46</v>
      </c>
      <c r="D8" s="30">
        <v>10</v>
      </c>
      <c r="E8" s="30">
        <v>93</v>
      </c>
    </row>
    <row r="9" spans="1:5" ht="30" customHeight="1" x14ac:dyDescent="0.25">
      <c r="A9" s="34">
        <v>3</v>
      </c>
      <c r="B9" s="36" t="s">
        <v>63</v>
      </c>
      <c r="C9" s="30">
        <v>1474</v>
      </c>
      <c r="D9" s="30">
        <v>543</v>
      </c>
      <c r="E9" s="30">
        <v>10036</v>
      </c>
    </row>
    <row r="10" spans="1:5" ht="30" customHeight="1" x14ac:dyDescent="0.25">
      <c r="A10" s="183" t="s">
        <v>6</v>
      </c>
      <c r="B10" s="184"/>
      <c r="C10" s="37">
        <f>SUM(C7:C9)</f>
        <v>2270</v>
      </c>
      <c r="D10" s="37">
        <f t="shared" ref="D10:E10" si="0">SUM(D7:D9)</f>
        <v>1093</v>
      </c>
      <c r="E10" s="37">
        <f t="shared" si="0"/>
        <v>18452</v>
      </c>
    </row>
    <row r="12" spans="1:5" ht="15.75" x14ac:dyDescent="0.25">
      <c r="B12" s="38"/>
      <c r="C12" s="39"/>
      <c r="D12" s="39"/>
      <c r="E12" s="39"/>
    </row>
    <row r="13" spans="1:5" x14ac:dyDescent="0.25">
      <c r="C13" s="40"/>
      <c r="D13" s="40"/>
      <c r="E13" s="40"/>
    </row>
    <row r="14" spans="1:5" ht="15.75" x14ac:dyDescent="0.25">
      <c r="C14" s="41"/>
      <c r="D14" s="41"/>
      <c r="E14" s="40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75" bottom="0.7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topLeftCell="A25" zoomScaleNormal="100" workbookViewId="0">
      <selection activeCell="C10" sqref="C10"/>
    </sheetView>
  </sheetViews>
  <sheetFormatPr defaultColWidth="8.7109375" defaultRowHeight="18.75" x14ac:dyDescent="0.3"/>
  <cols>
    <col min="1" max="1" width="8" style="11" customWidth="1"/>
    <col min="2" max="2" width="36.28515625" style="12" customWidth="1"/>
    <col min="3" max="3" width="16" style="11" customWidth="1"/>
    <col min="4" max="4" width="11.85546875" style="11" customWidth="1"/>
    <col min="5" max="5" width="13.5703125" style="11" customWidth="1"/>
    <col min="6" max="6" width="10" style="11" customWidth="1"/>
    <col min="7" max="7" width="11.140625" style="11" customWidth="1"/>
    <col min="8" max="16384" width="8.7109375" style="11"/>
  </cols>
  <sheetData>
    <row r="1" spans="1:7" x14ac:dyDescent="0.3">
      <c r="A1" s="191" t="s">
        <v>64</v>
      </c>
      <c r="B1" s="191"/>
      <c r="C1" s="191"/>
      <c r="D1" s="191"/>
      <c r="E1" s="191"/>
      <c r="F1" s="191"/>
      <c r="G1" s="191"/>
    </row>
    <row r="2" spans="1:7" ht="36.75" customHeight="1" x14ac:dyDescent="0.3">
      <c r="A2" s="196" t="s">
        <v>65</v>
      </c>
      <c r="B2" s="196"/>
      <c r="C2" s="196"/>
      <c r="D2" s="196"/>
      <c r="E2" s="196"/>
      <c r="F2" s="196"/>
      <c r="G2" s="196"/>
    </row>
    <row r="3" spans="1:7" ht="32.25" customHeight="1" x14ac:dyDescent="0.3">
      <c r="A3" s="195" t="s">
        <v>2</v>
      </c>
      <c r="B3" s="195"/>
      <c r="C3" s="195"/>
      <c r="D3" s="195"/>
      <c r="E3" s="195"/>
      <c r="F3" s="195"/>
      <c r="G3" s="195"/>
    </row>
    <row r="4" spans="1:7" ht="27" customHeight="1" x14ac:dyDescent="0.35">
      <c r="A4" s="155"/>
      <c r="B4" s="156"/>
      <c r="C4" s="155"/>
      <c r="D4" s="155"/>
      <c r="E4" s="192" t="s">
        <v>66</v>
      </c>
      <c r="F4" s="192"/>
      <c r="G4" s="192"/>
    </row>
    <row r="5" spans="1:7" ht="39.75" customHeight="1" x14ac:dyDescent="0.3">
      <c r="A5" s="193" t="s">
        <v>3</v>
      </c>
      <c r="B5" s="194" t="s">
        <v>67</v>
      </c>
      <c r="C5" s="197" t="s">
        <v>68</v>
      </c>
      <c r="D5" s="197"/>
      <c r="E5" s="197"/>
      <c r="F5" s="198" t="s">
        <v>69</v>
      </c>
      <c r="G5" s="198"/>
    </row>
    <row r="6" spans="1:7" ht="42" customHeight="1" x14ac:dyDescent="0.3">
      <c r="A6" s="193"/>
      <c r="B6" s="194"/>
      <c r="C6" s="157" t="s">
        <v>70</v>
      </c>
      <c r="D6" s="157" t="s">
        <v>71</v>
      </c>
      <c r="E6" s="157" t="s">
        <v>72</v>
      </c>
      <c r="F6" s="157" t="s">
        <v>73</v>
      </c>
      <c r="G6" s="158" t="s">
        <v>74</v>
      </c>
    </row>
    <row r="7" spans="1:7" ht="21.95" customHeight="1" x14ac:dyDescent="0.3">
      <c r="A7" s="19" t="s">
        <v>20</v>
      </c>
      <c r="B7" s="20" t="s">
        <v>25</v>
      </c>
      <c r="C7" s="159">
        <f>SUM(C8:C26)</f>
        <v>3352</v>
      </c>
      <c r="D7" s="159">
        <f>SUM(D8:D26)</f>
        <v>2171</v>
      </c>
      <c r="E7" s="159">
        <f t="shared" ref="E7" si="0">C7-D7</f>
        <v>1181</v>
      </c>
      <c r="F7" s="159">
        <f>SUM(F8:F26)</f>
        <v>188</v>
      </c>
      <c r="G7" s="159">
        <f>SUM(G8:G26)</f>
        <v>393</v>
      </c>
    </row>
    <row r="8" spans="1:7" ht="21.95" customHeight="1" x14ac:dyDescent="0.3">
      <c r="A8" s="21">
        <v>1</v>
      </c>
      <c r="B8" s="160" t="s">
        <v>75</v>
      </c>
      <c r="C8" s="161">
        <v>160</v>
      </c>
      <c r="D8" s="162">
        <v>188</v>
      </c>
      <c r="E8" s="163">
        <f t="shared" ref="E8:E26" si="1">C8-D8</f>
        <v>-28</v>
      </c>
      <c r="F8" s="161">
        <v>60</v>
      </c>
      <c r="G8" s="161">
        <v>140</v>
      </c>
    </row>
    <row r="9" spans="1:7" ht="21.95" customHeight="1" x14ac:dyDescent="0.3">
      <c r="A9" s="21">
        <v>2</v>
      </c>
      <c r="B9" s="160" t="s">
        <v>76</v>
      </c>
      <c r="C9" s="161">
        <v>100</v>
      </c>
      <c r="D9" s="162">
        <v>97</v>
      </c>
      <c r="E9" s="163">
        <f t="shared" si="1"/>
        <v>3</v>
      </c>
      <c r="F9" s="162">
        <v>17</v>
      </c>
      <c r="G9" s="162">
        <v>40</v>
      </c>
    </row>
    <row r="10" spans="1:7" ht="21.95" customHeight="1" x14ac:dyDescent="0.3">
      <c r="A10" s="21">
        <v>3</v>
      </c>
      <c r="B10" s="160" t="s">
        <v>77</v>
      </c>
      <c r="C10" s="161">
        <v>20</v>
      </c>
      <c r="D10" s="162">
        <v>76</v>
      </c>
      <c r="E10" s="163">
        <f t="shared" si="1"/>
        <v>-56</v>
      </c>
      <c r="F10" s="162">
        <v>4</v>
      </c>
      <c r="G10" s="162">
        <v>4</v>
      </c>
    </row>
    <row r="11" spans="1:7" ht="21.95" customHeight="1" x14ac:dyDescent="0.3">
      <c r="A11" s="21">
        <v>4</v>
      </c>
      <c r="B11" s="160" t="s">
        <v>78</v>
      </c>
      <c r="C11" s="161">
        <v>20</v>
      </c>
      <c r="D11" s="162">
        <v>146</v>
      </c>
      <c r="E11" s="163">
        <f t="shared" si="1"/>
        <v>-126</v>
      </c>
      <c r="F11" s="162">
        <v>2</v>
      </c>
      <c r="G11" s="162">
        <v>7</v>
      </c>
    </row>
    <row r="12" spans="1:7" ht="21.95" customHeight="1" x14ac:dyDescent="0.3">
      <c r="A12" s="21">
        <v>5</v>
      </c>
      <c r="B12" s="160" t="s">
        <v>79</v>
      </c>
      <c r="C12" s="161">
        <v>250</v>
      </c>
      <c r="D12" s="162">
        <v>170</v>
      </c>
      <c r="E12" s="163">
        <f t="shared" si="1"/>
        <v>80</v>
      </c>
      <c r="F12" s="161">
        <v>21</v>
      </c>
      <c r="G12" s="161">
        <v>39</v>
      </c>
    </row>
    <row r="13" spans="1:7" ht="21.95" customHeight="1" x14ac:dyDescent="0.3">
      <c r="A13" s="21">
        <v>6</v>
      </c>
      <c r="B13" s="160" t="s">
        <v>80</v>
      </c>
      <c r="C13" s="161">
        <v>130</v>
      </c>
      <c r="D13" s="162">
        <v>112</v>
      </c>
      <c r="E13" s="163">
        <f t="shared" si="1"/>
        <v>18</v>
      </c>
      <c r="F13" s="162">
        <v>14</v>
      </c>
      <c r="G13" s="162">
        <v>32</v>
      </c>
    </row>
    <row r="14" spans="1:7" ht="21.95" customHeight="1" x14ac:dyDescent="0.3">
      <c r="A14" s="21">
        <v>7</v>
      </c>
      <c r="B14" s="160" t="s">
        <v>81</v>
      </c>
      <c r="C14" s="161">
        <v>260</v>
      </c>
      <c r="D14" s="162">
        <v>223</v>
      </c>
      <c r="E14" s="163">
        <f t="shared" si="1"/>
        <v>37</v>
      </c>
      <c r="F14" s="162">
        <v>30</v>
      </c>
      <c r="G14" s="162">
        <v>44</v>
      </c>
    </row>
    <row r="15" spans="1:7" ht="21.95" customHeight="1" x14ac:dyDescent="0.3">
      <c r="A15" s="21">
        <v>8</v>
      </c>
      <c r="B15" s="160" t="s">
        <v>82</v>
      </c>
      <c r="C15" s="161">
        <v>140</v>
      </c>
      <c r="D15" s="162">
        <v>50</v>
      </c>
      <c r="E15" s="163">
        <f t="shared" si="1"/>
        <v>90</v>
      </c>
      <c r="F15" s="162">
        <v>2</v>
      </c>
      <c r="G15" s="162">
        <v>6</v>
      </c>
    </row>
    <row r="16" spans="1:7" ht="21.95" customHeight="1" x14ac:dyDescent="0.3">
      <c r="A16" s="21">
        <v>9</v>
      </c>
      <c r="B16" s="160" t="s">
        <v>83</v>
      </c>
      <c r="C16" s="161">
        <v>150</v>
      </c>
      <c r="D16" s="162">
        <v>119</v>
      </c>
      <c r="E16" s="163">
        <f t="shared" si="1"/>
        <v>31</v>
      </c>
      <c r="F16" s="162">
        <v>7</v>
      </c>
      <c r="G16" s="162">
        <v>15</v>
      </c>
    </row>
    <row r="17" spans="1:7" ht="21.95" customHeight="1" x14ac:dyDescent="0.3">
      <c r="A17" s="21">
        <v>10</v>
      </c>
      <c r="B17" s="160" t="s">
        <v>84</v>
      </c>
      <c r="C17" s="161">
        <v>20</v>
      </c>
      <c r="D17" s="162">
        <v>16</v>
      </c>
      <c r="E17" s="163">
        <f t="shared" si="1"/>
        <v>4</v>
      </c>
      <c r="F17" s="162">
        <v>4</v>
      </c>
      <c r="G17" s="162">
        <v>3</v>
      </c>
    </row>
    <row r="18" spans="1:7" ht="21.95" customHeight="1" x14ac:dyDescent="0.3">
      <c r="A18" s="21">
        <v>11</v>
      </c>
      <c r="B18" s="160" t="s">
        <v>85</v>
      </c>
      <c r="C18" s="161">
        <v>20</v>
      </c>
      <c r="D18" s="162">
        <v>10</v>
      </c>
      <c r="E18" s="163">
        <f t="shared" si="1"/>
        <v>10</v>
      </c>
      <c r="F18" s="162">
        <v>3</v>
      </c>
      <c r="G18" s="162">
        <v>6</v>
      </c>
    </row>
    <row r="19" spans="1:7" ht="21.95" customHeight="1" x14ac:dyDescent="0.3">
      <c r="A19" s="21">
        <v>12</v>
      </c>
      <c r="B19" s="160" t="s">
        <v>86</v>
      </c>
      <c r="C19" s="161">
        <v>80</v>
      </c>
      <c r="D19" s="162">
        <v>77</v>
      </c>
      <c r="E19" s="163">
        <f t="shared" si="1"/>
        <v>3</v>
      </c>
      <c r="F19" s="162">
        <v>3</v>
      </c>
      <c r="G19" s="162">
        <v>6</v>
      </c>
    </row>
    <row r="20" spans="1:7" ht="21.95" customHeight="1" x14ac:dyDescent="0.3">
      <c r="A20" s="21">
        <v>13</v>
      </c>
      <c r="B20" s="160" t="s">
        <v>87</v>
      </c>
      <c r="C20" s="161">
        <v>22</v>
      </c>
      <c r="D20" s="162">
        <v>15</v>
      </c>
      <c r="E20" s="163">
        <f t="shared" si="1"/>
        <v>7</v>
      </c>
      <c r="F20" s="162">
        <v>1</v>
      </c>
      <c r="G20" s="162">
        <v>2</v>
      </c>
    </row>
    <row r="21" spans="1:7" ht="21.95" customHeight="1" x14ac:dyDescent="0.3">
      <c r="A21" s="21">
        <v>14</v>
      </c>
      <c r="B21" s="160" t="s">
        <v>88</v>
      </c>
      <c r="C21" s="161">
        <v>25</v>
      </c>
      <c r="D21" s="162">
        <v>21</v>
      </c>
      <c r="E21" s="163">
        <f t="shared" si="1"/>
        <v>4</v>
      </c>
      <c r="F21" s="162">
        <v>2</v>
      </c>
      <c r="G21" s="162">
        <v>4</v>
      </c>
    </row>
    <row r="22" spans="1:7" ht="21.95" customHeight="1" x14ac:dyDescent="0.3">
      <c r="A22" s="21">
        <v>15</v>
      </c>
      <c r="B22" s="160" t="s">
        <v>89</v>
      </c>
      <c r="C22" s="161">
        <v>120</v>
      </c>
      <c r="D22" s="162">
        <v>107</v>
      </c>
      <c r="E22" s="163">
        <f t="shared" si="1"/>
        <v>13</v>
      </c>
      <c r="F22" s="162">
        <v>3</v>
      </c>
      <c r="G22" s="162">
        <v>4</v>
      </c>
    </row>
    <row r="23" spans="1:7" ht="21.95" customHeight="1" x14ac:dyDescent="0.3">
      <c r="A23" s="21">
        <v>16</v>
      </c>
      <c r="B23" s="160" t="s">
        <v>90</v>
      </c>
      <c r="C23" s="161">
        <v>211</v>
      </c>
      <c r="D23" s="162">
        <v>192</v>
      </c>
      <c r="E23" s="163">
        <f t="shared" si="1"/>
        <v>19</v>
      </c>
      <c r="F23" s="162">
        <v>4</v>
      </c>
      <c r="G23" s="162">
        <v>6</v>
      </c>
    </row>
    <row r="24" spans="1:7" s="12" customFormat="1" ht="37.5" customHeight="1" x14ac:dyDescent="0.3">
      <c r="A24" s="164">
        <v>17</v>
      </c>
      <c r="B24" s="26" t="s">
        <v>91</v>
      </c>
      <c r="C24" s="24">
        <v>600</v>
      </c>
      <c r="D24" s="162">
        <v>59</v>
      </c>
      <c r="E24" s="163">
        <f t="shared" si="1"/>
        <v>541</v>
      </c>
      <c r="F24" s="162">
        <v>3</v>
      </c>
      <c r="G24" s="162">
        <v>9</v>
      </c>
    </row>
    <row r="25" spans="1:7" ht="37.5" customHeight="1" x14ac:dyDescent="0.3">
      <c r="A25" s="21">
        <v>18</v>
      </c>
      <c r="B25" s="26" t="s">
        <v>92</v>
      </c>
      <c r="C25" s="161">
        <v>1000</v>
      </c>
      <c r="D25" s="162">
        <v>492</v>
      </c>
      <c r="E25" s="163">
        <f t="shared" si="1"/>
        <v>508</v>
      </c>
      <c r="F25" s="162">
        <v>7</v>
      </c>
      <c r="G25" s="162">
        <v>24</v>
      </c>
    </row>
    <row r="26" spans="1:7" ht="21.95" customHeight="1" x14ac:dyDescent="0.3">
      <c r="A26" s="21">
        <v>19</v>
      </c>
      <c r="B26" s="160" t="s">
        <v>93</v>
      </c>
      <c r="C26" s="161">
        <v>24</v>
      </c>
      <c r="D26" s="162">
        <v>1</v>
      </c>
      <c r="E26" s="163">
        <f t="shared" si="1"/>
        <v>23</v>
      </c>
      <c r="F26" s="162">
        <v>1</v>
      </c>
      <c r="G26" s="162">
        <v>2</v>
      </c>
    </row>
    <row r="27" spans="1:7" ht="36" customHeight="1" x14ac:dyDescent="0.3">
      <c r="A27" s="19" t="s">
        <v>27</v>
      </c>
      <c r="B27" s="20" t="s">
        <v>94</v>
      </c>
      <c r="C27" s="165">
        <f>SUM(C28:C39)</f>
        <v>5774</v>
      </c>
      <c r="D27" s="27">
        <f>SUM(D28:D39)</f>
        <v>2631</v>
      </c>
      <c r="E27" s="27">
        <f>SUM(E28:E39)</f>
        <v>3143</v>
      </c>
      <c r="F27" s="166"/>
      <c r="G27" s="166"/>
    </row>
    <row r="28" spans="1:7" ht="21.95" customHeight="1" x14ac:dyDescent="0.3">
      <c r="A28" s="21">
        <v>1</v>
      </c>
      <c r="B28" s="167" t="s">
        <v>95</v>
      </c>
      <c r="C28" s="168">
        <v>841</v>
      </c>
      <c r="D28" s="169">
        <v>184</v>
      </c>
      <c r="E28" s="161">
        <f t="shared" ref="E28:E39" si="2">C28-D28</f>
        <v>657</v>
      </c>
      <c r="F28" s="161"/>
      <c r="G28" s="161"/>
    </row>
    <row r="29" spans="1:7" ht="21.95" customHeight="1" x14ac:dyDescent="0.3">
      <c r="A29" s="21">
        <v>2</v>
      </c>
      <c r="B29" s="167" t="s">
        <v>96</v>
      </c>
      <c r="C29" s="168">
        <v>280</v>
      </c>
      <c r="D29" s="169">
        <v>283</v>
      </c>
      <c r="E29" s="161">
        <f t="shared" si="2"/>
        <v>-3</v>
      </c>
      <c r="F29" s="161"/>
      <c r="G29" s="161"/>
    </row>
    <row r="30" spans="1:7" ht="21.95" customHeight="1" x14ac:dyDescent="0.3">
      <c r="A30" s="21">
        <v>3</v>
      </c>
      <c r="B30" s="167" t="s">
        <v>97</v>
      </c>
      <c r="C30" s="168">
        <v>160</v>
      </c>
      <c r="D30" s="169">
        <v>35</v>
      </c>
      <c r="E30" s="161">
        <f t="shared" si="2"/>
        <v>125</v>
      </c>
      <c r="F30" s="161"/>
      <c r="G30" s="161"/>
    </row>
    <row r="31" spans="1:7" ht="21.95" customHeight="1" x14ac:dyDescent="0.3">
      <c r="A31" s="21">
        <v>4</v>
      </c>
      <c r="B31" s="167" t="s">
        <v>98</v>
      </c>
      <c r="C31" s="168">
        <v>110</v>
      </c>
      <c r="D31" s="169">
        <v>56</v>
      </c>
      <c r="E31" s="161">
        <f t="shared" si="2"/>
        <v>54</v>
      </c>
      <c r="F31" s="161"/>
      <c r="G31" s="161"/>
    </row>
    <row r="32" spans="1:7" ht="21.95" customHeight="1" x14ac:dyDescent="0.3">
      <c r="A32" s="21">
        <v>5</v>
      </c>
      <c r="B32" s="167" t="s">
        <v>99</v>
      </c>
      <c r="C32" s="168">
        <v>340</v>
      </c>
      <c r="D32" s="169">
        <v>270</v>
      </c>
      <c r="E32" s="161">
        <f t="shared" si="2"/>
        <v>70</v>
      </c>
      <c r="F32" s="161"/>
      <c r="G32" s="161"/>
    </row>
    <row r="33" spans="1:7" ht="21.95" customHeight="1" x14ac:dyDescent="0.3">
      <c r="A33" s="21">
        <v>6</v>
      </c>
      <c r="B33" s="167" t="s">
        <v>100</v>
      </c>
      <c r="C33" s="168">
        <v>868</v>
      </c>
      <c r="D33" s="169">
        <v>371</v>
      </c>
      <c r="E33" s="161">
        <f t="shared" si="2"/>
        <v>497</v>
      </c>
      <c r="F33" s="161"/>
      <c r="G33" s="161"/>
    </row>
    <row r="34" spans="1:7" ht="21.95" customHeight="1" x14ac:dyDescent="0.3">
      <c r="A34" s="21">
        <v>7</v>
      </c>
      <c r="B34" s="167" t="s">
        <v>101</v>
      </c>
      <c r="C34" s="168">
        <v>165</v>
      </c>
      <c r="D34" s="169">
        <v>142</v>
      </c>
      <c r="E34" s="161">
        <f t="shared" si="2"/>
        <v>23</v>
      </c>
      <c r="F34" s="161"/>
      <c r="G34" s="161"/>
    </row>
    <row r="35" spans="1:7" ht="21.95" customHeight="1" x14ac:dyDescent="0.3">
      <c r="A35" s="21">
        <v>8</v>
      </c>
      <c r="B35" s="167" t="s">
        <v>102</v>
      </c>
      <c r="C35" s="168">
        <v>810</v>
      </c>
      <c r="D35" s="169">
        <v>251</v>
      </c>
      <c r="E35" s="161">
        <f t="shared" si="2"/>
        <v>559</v>
      </c>
      <c r="F35" s="161"/>
      <c r="G35" s="161"/>
    </row>
    <row r="36" spans="1:7" ht="21.95" customHeight="1" x14ac:dyDescent="0.3">
      <c r="A36" s="21">
        <v>9</v>
      </c>
      <c r="B36" s="167" t="s">
        <v>103</v>
      </c>
      <c r="C36" s="168">
        <v>300</v>
      </c>
      <c r="D36" s="169">
        <v>243</v>
      </c>
      <c r="E36" s="161">
        <f t="shared" si="2"/>
        <v>57</v>
      </c>
      <c r="F36" s="161"/>
      <c r="G36" s="161"/>
    </row>
    <row r="37" spans="1:7" ht="21.95" customHeight="1" x14ac:dyDescent="0.3">
      <c r="A37" s="21">
        <v>10</v>
      </c>
      <c r="B37" s="167" t="s">
        <v>104</v>
      </c>
      <c r="C37" s="168">
        <v>790</v>
      </c>
      <c r="D37" s="169">
        <v>105</v>
      </c>
      <c r="E37" s="161">
        <f t="shared" si="2"/>
        <v>685</v>
      </c>
      <c r="F37" s="161"/>
      <c r="G37" s="161"/>
    </row>
    <row r="38" spans="1:7" x14ac:dyDescent="0.3">
      <c r="A38" s="21">
        <v>11</v>
      </c>
      <c r="B38" s="167" t="s">
        <v>105</v>
      </c>
      <c r="C38" s="168">
        <v>480</v>
      </c>
      <c r="D38" s="170">
        <v>221</v>
      </c>
      <c r="E38" s="161">
        <f t="shared" si="2"/>
        <v>259</v>
      </c>
      <c r="F38" s="161"/>
      <c r="G38" s="161"/>
    </row>
    <row r="39" spans="1:7" x14ac:dyDescent="0.3">
      <c r="A39" s="21">
        <v>12</v>
      </c>
      <c r="B39" s="167" t="s">
        <v>106</v>
      </c>
      <c r="C39" s="168">
        <v>630</v>
      </c>
      <c r="D39" s="169">
        <v>470</v>
      </c>
      <c r="E39" s="161">
        <f t="shared" si="2"/>
        <v>160</v>
      </c>
      <c r="F39" s="161"/>
      <c r="G39" s="161"/>
    </row>
    <row r="40" spans="1:7" ht="37.5" x14ac:dyDescent="0.3">
      <c r="A40" s="19" t="s">
        <v>40</v>
      </c>
      <c r="B40" s="20" t="s">
        <v>107</v>
      </c>
      <c r="C40" s="22">
        <f>SUM(C41:C52)</f>
        <v>879</v>
      </c>
      <c r="D40" s="27">
        <f>SUM(D41:D52)</f>
        <v>93</v>
      </c>
      <c r="E40" s="27">
        <f t="shared" ref="E40" si="3">C40-D40</f>
        <v>786</v>
      </c>
      <c r="F40" s="171"/>
      <c r="G40" s="172"/>
    </row>
    <row r="41" spans="1:7" x14ac:dyDescent="0.3">
      <c r="A41" s="21">
        <v>1</v>
      </c>
      <c r="B41" s="23" t="s">
        <v>108</v>
      </c>
      <c r="C41" s="24">
        <v>0</v>
      </c>
      <c r="D41" s="24">
        <v>0</v>
      </c>
      <c r="E41" s="28">
        <f t="shared" ref="E41:E52" si="4">C41-D41</f>
        <v>0</v>
      </c>
      <c r="F41" s="173"/>
      <c r="G41" s="174"/>
    </row>
    <row r="42" spans="1:7" x14ac:dyDescent="0.3">
      <c r="A42" s="21">
        <v>2</v>
      </c>
      <c r="B42" s="23" t="s">
        <v>109</v>
      </c>
      <c r="C42" s="25">
        <v>0</v>
      </c>
      <c r="D42" s="25">
        <v>0</v>
      </c>
      <c r="E42" s="28">
        <f t="shared" si="4"/>
        <v>0</v>
      </c>
      <c r="F42" s="173"/>
      <c r="G42" s="174"/>
    </row>
    <row r="43" spans="1:7" x14ac:dyDescent="0.3">
      <c r="A43" s="21">
        <v>3</v>
      </c>
      <c r="B43" s="23" t="s">
        <v>110</v>
      </c>
      <c r="C43" s="25">
        <v>360</v>
      </c>
      <c r="D43" s="25">
        <v>36</v>
      </c>
      <c r="E43" s="28">
        <f t="shared" si="4"/>
        <v>324</v>
      </c>
      <c r="F43" s="173"/>
      <c r="G43" s="174"/>
    </row>
    <row r="44" spans="1:7" x14ac:dyDescent="0.3">
      <c r="A44" s="21">
        <v>4</v>
      </c>
      <c r="B44" s="23" t="s">
        <v>16</v>
      </c>
      <c r="C44" s="25">
        <v>0</v>
      </c>
      <c r="D44" s="25">
        <v>0</v>
      </c>
      <c r="E44" s="28">
        <f t="shared" si="4"/>
        <v>0</v>
      </c>
      <c r="F44" s="173"/>
      <c r="G44" s="174"/>
    </row>
    <row r="45" spans="1:7" x14ac:dyDescent="0.3">
      <c r="A45" s="21">
        <v>5</v>
      </c>
      <c r="B45" s="26" t="s">
        <v>111</v>
      </c>
      <c r="C45" s="25">
        <v>0</v>
      </c>
      <c r="D45" s="25">
        <v>0</v>
      </c>
      <c r="E45" s="28">
        <f t="shared" si="4"/>
        <v>0</v>
      </c>
      <c r="F45" s="173"/>
      <c r="G45" s="174"/>
    </row>
    <row r="46" spans="1:7" x14ac:dyDescent="0.3">
      <c r="A46" s="21">
        <v>6</v>
      </c>
      <c r="B46" s="26" t="s">
        <v>112</v>
      </c>
      <c r="C46" s="25">
        <v>0</v>
      </c>
      <c r="D46" s="25">
        <v>0</v>
      </c>
      <c r="E46" s="28">
        <f t="shared" si="4"/>
        <v>0</v>
      </c>
      <c r="F46" s="173"/>
      <c r="G46" s="174"/>
    </row>
    <row r="47" spans="1:7" x14ac:dyDescent="0.3">
      <c r="A47" s="21">
        <v>7</v>
      </c>
      <c r="B47" s="26" t="s">
        <v>11</v>
      </c>
      <c r="C47" s="25">
        <v>0</v>
      </c>
      <c r="D47" s="25">
        <v>0</v>
      </c>
      <c r="E47" s="28">
        <f t="shared" si="4"/>
        <v>0</v>
      </c>
      <c r="F47" s="173"/>
      <c r="G47" s="174"/>
    </row>
    <row r="48" spans="1:7" x14ac:dyDescent="0.3">
      <c r="A48" s="21">
        <v>8</v>
      </c>
      <c r="B48" s="26" t="s">
        <v>113</v>
      </c>
      <c r="C48" s="25">
        <v>339</v>
      </c>
      <c r="D48" s="25">
        <v>32</v>
      </c>
      <c r="E48" s="28">
        <f t="shared" si="4"/>
        <v>307</v>
      </c>
      <c r="F48" s="173"/>
      <c r="G48" s="174"/>
    </row>
    <row r="49" spans="1:7" x14ac:dyDescent="0.3">
      <c r="A49" s="21">
        <v>9</v>
      </c>
      <c r="B49" s="26" t="s">
        <v>114</v>
      </c>
      <c r="C49" s="25">
        <v>40</v>
      </c>
      <c r="D49" s="25">
        <v>3</v>
      </c>
      <c r="E49" s="28">
        <f t="shared" si="4"/>
        <v>37</v>
      </c>
      <c r="F49" s="173"/>
      <c r="G49" s="174"/>
    </row>
    <row r="50" spans="1:7" x14ac:dyDescent="0.3">
      <c r="A50" s="21">
        <v>10</v>
      </c>
      <c r="B50" s="26" t="s">
        <v>7</v>
      </c>
      <c r="C50" s="25">
        <v>0</v>
      </c>
      <c r="D50" s="25">
        <v>0</v>
      </c>
      <c r="E50" s="28">
        <f t="shared" si="4"/>
        <v>0</v>
      </c>
      <c r="F50" s="173"/>
      <c r="G50" s="174"/>
    </row>
    <row r="51" spans="1:7" x14ac:dyDescent="0.3">
      <c r="A51" s="21">
        <v>11</v>
      </c>
      <c r="B51" s="26" t="s">
        <v>115</v>
      </c>
      <c r="C51" s="25">
        <v>0</v>
      </c>
      <c r="D51" s="25">
        <v>0</v>
      </c>
      <c r="E51" s="28">
        <f t="shared" si="4"/>
        <v>0</v>
      </c>
      <c r="F51" s="173"/>
      <c r="G51" s="174"/>
    </row>
    <row r="52" spans="1:7" x14ac:dyDescent="0.3">
      <c r="A52" s="21">
        <v>12</v>
      </c>
      <c r="B52" s="26" t="s">
        <v>116</v>
      </c>
      <c r="C52" s="25">
        <v>140</v>
      </c>
      <c r="D52" s="25">
        <v>22</v>
      </c>
      <c r="E52" s="28">
        <f t="shared" si="4"/>
        <v>118</v>
      </c>
      <c r="F52" s="173"/>
      <c r="G52" s="174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4"/>
  <sheetViews>
    <sheetView topLeftCell="A31" zoomScale="120" zoomScaleNormal="120" workbookViewId="0">
      <selection activeCell="C8" sqref="C8"/>
    </sheetView>
  </sheetViews>
  <sheetFormatPr defaultColWidth="8.7109375" defaultRowHeight="15" x14ac:dyDescent="0.25"/>
  <cols>
    <col min="1" max="1" width="7" style="1" customWidth="1"/>
    <col min="2" max="2" width="34.7109375" style="1" customWidth="1"/>
    <col min="3" max="3" width="18.42578125" style="1" customWidth="1"/>
    <col min="4" max="4" width="46.85546875" style="1" customWidth="1"/>
    <col min="5" max="16384" width="8.7109375" style="1"/>
  </cols>
  <sheetData>
    <row r="1" spans="1:7" ht="15.75" x14ac:dyDescent="0.25">
      <c r="A1" s="185" t="s">
        <v>117</v>
      </c>
      <c r="B1" s="185"/>
      <c r="C1" s="185"/>
      <c r="D1" s="185"/>
    </row>
    <row r="2" spans="1:7" ht="16.5" customHeight="1" x14ac:dyDescent="0.25">
      <c r="A2" s="186" t="s">
        <v>118</v>
      </c>
      <c r="B2" s="186"/>
      <c r="C2" s="186"/>
      <c r="D2" s="186"/>
    </row>
    <row r="3" spans="1:7" ht="33.75" customHeight="1" x14ac:dyDescent="0.25">
      <c r="A3" s="187" t="s">
        <v>2</v>
      </c>
      <c r="B3" s="187"/>
      <c r="C3" s="187"/>
      <c r="D3" s="187"/>
    </row>
    <row r="4" spans="1:7" ht="26.25" customHeight="1" x14ac:dyDescent="0.25">
      <c r="A4" s="55"/>
      <c r="B4" s="7"/>
      <c r="C4" s="7"/>
      <c r="D4" s="7"/>
    </row>
    <row r="5" spans="1:7" ht="31.5" customHeight="1" x14ac:dyDescent="0.25">
      <c r="A5" s="42" t="s">
        <v>3</v>
      </c>
      <c r="B5" s="42" t="s">
        <v>4</v>
      </c>
      <c r="C5" s="42" t="s">
        <v>119</v>
      </c>
      <c r="D5" s="32" t="s">
        <v>120</v>
      </c>
    </row>
    <row r="6" spans="1:7" ht="30" customHeight="1" x14ac:dyDescent="0.25">
      <c r="A6" s="42"/>
      <c r="B6" s="56" t="s">
        <v>121</v>
      </c>
      <c r="C6" s="57">
        <v>29561</v>
      </c>
      <c r="D6" s="58"/>
      <c r="E6" s="40"/>
      <c r="F6" s="40"/>
    </row>
    <row r="7" spans="1:7" ht="30" customHeight="1" x14ac:dyDescent="0.3">
      <c r="A7" s="42">
        <v>1</v>
      </c>
      <c r="B7" s="59" t="s">
        <v>122</v>
      </c>
      <c r="C7" s="60">
        <v>8323</v>
      </c>
      <c r="D7" s="61"/>
      <c r="E7" s="40"/>
      <c r="F7" s="40"/>
      <c r="G7" s="40"/>
    </row>
    <row r="8" spans="1:7" ht="44.25" customHeight="1" x14ac:dyDescent="0.25">
      <c r="A8" s="62" t="s">
        <v>30</v>
      </c>
      <c r="B8" s="63" t="s">
        <v>123</v>
      </c>
      <c r="C8" s="64">
        <v>7994</v>
      </c>
      <c r="D8" s="65" t="s">
        <v>124</v>
      </c>
      <c r="F8" s="40"/>
      <c r="G8" s="40"/>
    </row>
    <row r="9" spans="1:7" ht="30" customHeight="1" x14ac:dyDescent="0.25">
      <c r="A9" s="62" t="s">
        <v>32</v>
      </c>
      <c r="B9" s="63" t="s">
        <v>125</v>
      </c>
      <c r="C9" s="66">
        <v>155</v>
      </c>
      <c r="D9" s="65" t="s">
        <v>126</v>
      </c>
      <c r="F9" s="40"/>
    </row>
    <row r="10" spans="1:7" ht="51" customHeight="1" x14ac:dyDescent="0.25">
      <c r="A10" s="62" t="s">
        <v>34</v>
      </c>
      <c r="B10" s="63" t="s">
        <v>127</v>
      </c>
      <c r="C10" s="66">
        <v>109</v>
      </c>
      <c r="D10" s="65" t="s">
        <v>128</v>
      </c>
    </row>
    <row r="11" spans="1:7" ht="36.6" customHeight="1" x14ac:dyDescent="0.3">
      <c r="A11" s="62" t="s">
        <v>129</v>
      </c>
      <c r="B11" s="63" t="s">
        <v>130</v>
      </c>
      <c r="C11" s="66">
        <v>59</v>
      </c>
      <c r="D11" s="65" t="s">
        <v>131</v>
      </c>
      <c r="F11" s="67"/>
    </row>
    <row r="12" spans="1:7" ht="36.75" customHeight="1" x14ac:dyDescent="0.25">
      <c r="A12" s="62" t="s">
        <v>132</v>
      </c>
      <c r="B12" s="63" t="s">
        <v>133</v>
      </c>
      <c r="C12" s="68"/>
      <c r="D12" s="69"/>
      <c r="F12" s="40"/>
    </row>
    <row r="13" spans="1:7" ht="36.75" customHeight="1" x14ac:dyDescent="0.25">
      <c r="A13" s="70"/>
      <c r="B13" s="63" t="s">
        <v>134</v>
      </c>
      <c r="C13" s="66">
        <v>307</v>
      </c>
      <c r="D13" s="69"/>
      <c r="F13" s="40"/>
    </row>
    <row r="14" spans="1:7" ht="36.75" customHeight="1" x14ac:dyDescent="0.25">
      <c r="A14" s="70"/>
      <c r="B14" s="63" t="s">
        <v>135</v>
      </c>
      <c r="C14" s="66">
        <v>337</v>
      </c>
      <c r="D14" s="69"/>
      <c r="F14" s="40"/>
    </row>
    <row r="15" spans="1:7" ht="36.75" customHeight="1" x14ac:dyDescent="0.25">
      <c r="A15" s="62" t="s">
        <v>136</v>
      </c>
      <c r="B15" s="63" t="s">
        <v>137</v>
      </c>
      <c r="C15" s="68">
        <f>SUM(C16:C27)</f>
        <v>3038</v>
      </c>
      <c r="D15" s="69"/>
      <c r="F15" s="40"/>
    </row>
    <row r="16" spans="1:7" ht="36.75" customHeight="1" x14ac:dyDescent="0.3">
      <c r="A16" s="71"/>
      <c r="B16" s="72" t="s">
        <v>95</v>
      </c>
      <c r="C16" s="53">
        <v>101</v>
      </c>
      <c r="D16" s="52"/>
      <c r="F16" s="40"/>
    </row>
    <row r="17" spans="1:14" ht="36.75" customHeight="1" x14ac:dyDescent="0.3">
      <c r="A17" s="71"/>
      <c r="B17" s="72" t="s">
        <v>96</v>
      </c>
      <c r="C17" s="53">
        <v>457</v>
      </c>
      <c r="D17" s="52"/>
      <c r="F17" s="40"/>
    </row>
    <row r="18" spans="1:14" ht="36.75" customHeight="1" x14ac:dyDescent="0.3">
      <c r="A18" s="71"/>
      <c r="B18" s="72" t="s">
        <v>97</v>
      </c>
      <c r="C18" s="53">
        <v>533</v>
      </c>
      <c r="D18" s="52"/>
      <c r="F18" s="40"/>
    </row>
    <row r="19" spans="1:14" ht="30" customHeight="1" x14ac:dyDescent="0.3">
      <c r="A19" s="71"/>
      <c r="B19" s="72" t="s">
        <v>98</v>
      </c>
      <c r="C19" s="53">
        <v>399</v>
      </c>
      <c r="D19" s="52"/>
      <c r="I19" s="73"/>
      <c r="J19" s="73"/>
      <c r="K19" s="73"/>
      <c r="L19" s="73"/>
      <c r="M19" s="73"/>
      <c r="N19" s="73"/>
    </row>
    <row r="20" spans="1:14" ht="30" customHeight="1" x14ac:dyDescent="0.3">
      <c r="A20" s="71"/>
      <c r="B20" s="72" t="s">
        <v>99</v>
      </c>
      <c r="C20" s="53">
        <v>98</v>
      </c>
      <c r="D20" s="52"/>
    </row>
    <row r="21" spans="1:14" ht="18.75" x14ac:dyDescent="0.3">
      <c r="A21" s="71"/>
      <c r="B21" s="72" t="s">
        <v>100</v>
      </c>
      <c r="C21" s="53" t="s">
        <v>138</v>
      </c>
      <c r="D21" s="52"/>
      <c r="G21" s="40"/>
    </row>
    <row r="22" spans="1:14" ht="30" customHeight="1" x14ac:dyDescent="0.3">
      <c r="A22" s="71"/>
      <c r="B22" s="72" t="s">
        <v>101</v>
      </c>
      <c r="C22" s="53">
        <v>237</v>
      </c>
      <c r="D22" s="52"/>
    </row>
    <row r="23" spans="1:14" ht="30" customHeight="1" x14ac:dyDescent="0.3">
      <c r="A23" s="71"/>
      <c r="B23" s="72" t="s">
        <v>102</v>
      </c>
      <c r="C23" s="53">
        <v>89</v>
      </c>
      <c r="D23" s="52"/>
    </row>
    <row r="24" spans="1:14" ht="27.95" customHeight="1" x14ac:dyDescent="0.3">
      <c r="A24" s="71"/>
      <c r="B24" s="72" t="s">
        <v>103</v>
      </c>
      <c r="C24" s="53">
        <v>113</v>
      </c>
      <c r="D24" s="52"/>
    </row>
    <row r="25" spans="1:14" ht="18.75" x14ac:dyDescent="0.3">
      <c r="A25" s="71"/>
      <c r="B25" s="72" t="s">
        <v>104</v>
      </c>
      <c r="C25" s="53">
        <v>410</v>
      </c>
      <c r="D25" s="52"/>
    </row>
    <row r="26" spans="1:14" ht="18.75" x14ac:dyDescent="0.3">
      <c r="A26" s="71"/>
      <c r="B26" s="72" t="s">
        <v>105</v>
      </c>
      <c r="C26" s="53">
        <v>367</v>
      </c>
      <c r="D26" s="52"/>
    </row>
    <row r="27" spans="1:14" ht="18.75" x14ac:dyDescent="0.3">
      <c r="A27" s="71"/>
      <c r="B27" s="72" t="s">
        <v>106</v>
      </c>
      <c r="C27" s="54">
        <v>234</v>
      </c>
      <c r="D27" s="52"/>
    </row>
    <row r="28" spans="1:14" ht="15.75" x14ac:dyDescent="0.25">
      <c r="A28" s="42">
        <v>2</v>
      </c>
      <c r="B28" s="74" t="s">
        <v>139</v>
      </c>
      <c r="C28" s="68">
        <f>SUM(C29:C31)</f>
        <v>540</v>
      </c>
      <c r="D28" s="56" t="s">
        <v>140</v>
      </c>
    </row>
    <row r="29" spans="1:14" ht="15.75" x14ac:dyDescent="0.25">
      <c r="A29" s="75"/>
      <c r="B29" s="76" t="s">
        <v>141</v>
      </c>
      <c r="C29" s="66">
        <v>201</v>
      </c>
      <c r="D29" s="56"/>
    </row>
    <row r="30" spans="1:14" ht="15.75" x14ac:dyDescent="0.25">
      <c r="A30" s="75"/>
      <c r="B30" s="76" t="s">
        <v>142</v>
      </c>
      <c r="C30" s="66">
        <v>186</v>
      </c>
      <c r="D30" s="56"/>
    </row>
    <row r="31" spans="1:14" ht="15.75" x14ac:dyDescent="0.25">
      <c r="A31" s="75"/>
      <c r="B31" s="76" t="s">
        <v>143</v>
      </c>
      <c r="C31" s="66">
        <v>153</v>
      </c>
      <c r="D31" s="56"/>
    </row>
    <row r="32" spans="1:14" ht="31.5" x14ac:dyDescent="0.25">
      <c r="A32" s="75">
        <v>3</v>
      </c>
      <c r="B32" s="74" t="s">
        <v>144</v>
      </c>
      <c r="C32" s="66">
        <v>17</v>
      </c>
      <c r="D32" s="65" t="s">
        <v>145</v>
      </c>
    </row>
    <row r="33" spans="1:4" ht="15.75" x14ac:dyDescent="0.25">
      <c r="A33" s="46"/>
      <c r="B33" s="76" t="s">
        <v>31</v>
      </c>
      <c r="C33" s="29">
        <v>0</v>
      </c>
      <c r="D33" s="77"/>
    </row>
    <row r="34" spans="1:4" ht="15.75" x14ac:dyDescent="0.25">
      <c r="A34" s="42">
        <v>4</v>
      </c>
      <c r="B34" s="69" t="s">
        <v>146</v>
      </c>
      <c r="C34" s="68">
        <v>10</v>
      </c>
      <c r="D34" s="56" t="s">
        <v>147</v>
      </c>
    </row>
  </sheetData>
  <mergeCells count="3">
    <mergeCell ref="A1:D1"/>
    <mergeCell ref="A2:D2"/>
    <mergeCell ref="A3:D3"/>
  </mergeCells>
  <printOptions horizontalCentered="1"/>
  <pageMargins left="0.7" right="0.7" top="0.25" bottom="0.7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opLeftCell="A13" zoomScaleNormal="100" workbookViewId="0">
      <selection activeCell="F7" sqref="F7"/>
    </sheetView>
  </sheetViews>
  <sheetFormatPr defaultColWidth="9.140625" defaultRowHeight="15" x14ac:dyDescent="0.25"/>
  <cols>
    <col min="1" max="1" width="9.140625" style="8"/>
    <col min="2" max="2" width="17.5703125" style="8" customWidth="1"/>
    <col min="3" max="15" width="9" style="1" customWidth="1"/>
    <col min="16" max="16" width="10" style="1" customWidth="1"/>
    <col min="17" max="16384" width="9.140625" style="8"/>
  </cols>
  <sheetData>
    <row r="1" spans="1:16" ht="15.75" x14ac:dyDescent="0.25">
      <c r="A1" s="185" t="s">
        <v>148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6" ht="15.75" x14ac:dyDescent="0.25">
      <c r="A2" s="186" t="s">
        <v>149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16" ht="30" customHeight="1" x14ac:dyDescent="0.25">
      <c r="A3" s="187" t="s">
        <v>150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14.25" customHeight="1" x14ac:dyDescent="0.25">
      <c r="A4" s="14"/>
      <c r="B4" s="14"/>
      <c r="C4" s="14"/>
      <c r="D4" s="14"/>
      <c r="E4" s="14" t="s">
        <v>151</v>
      </c>
      <c r="F4" s="14"/>
      <c r="G4" s="14"/>
      <c r="H4" s="14"/>
      <c r="I4" s="187"/>
      <c r="J4" s="187"/>
      <c r="K4" s="14"/>
      <c r="L4" s="14"/>
      <c r="M4" s="14"/>
      <c r="N4" s="14"/>
      <c r="O4" s="14"/>
      <c r="P4" s="14"/>
    </row>
    <row r="5" spans="1:16" x14ac:dyDescent="0.25">
      <c r="A5" s="15"/>
      <c r="B5" s="15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14.25" customHeight="1" x14ac:dyDescent="0.25">
      <c r="A6" s="201" t="s">
        <v>3</v>
      </c>
      <c r="B6" s="201" t="s">
        <v>4</v>
      </c>
      <c r="C6" s="203" t="s">
        <v>5</v>
      </c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4"/>
      <c r="O6" s="203" t="s">
        <v>152</v>
      </c>
      <c r="P6" s="204"/>
    </row>
    <row r="7" spans="1:16" ht="82.5" x14ac:dyDescent="0.25">
      <c r="A7" s="202"/>
      <c r="B7" s="202"/>
      <c r="C7" s="78" t="s">
        <v>7</v>
      </c>
      <c r="D7" s="78" t="s">
        <v>8</v>
      </c>
      <c r="E7" s="78" t="s">
        <v>9</v>
      </c>
      <c r="F7" s="78" t="s">
        <v>10</v>
      </c>
      <c r="G7" s="78" t="s">
        <v>11</v>
      </c>
      <c r="H7" s="78" t="s">
        <v>12</v>
      </c>
      <c r="I7" s="78" t="s">
        <v>13</v>
      </c>
      <c r="J7" s="78" t="s">
        <v>14</v>
      </c>
      <c r="K7" s="78" t="s">
        <v>15</v>
      </c>
      <c r="L7" s="78" t="s">
        <v>16</v>
      </c>
      <c r="M7" s="78" t="s">
        <v>17</v>
      </c>
      <c r="N7" s="78" t="s">
        <v>18</v>
      </c>
      <c r="O7" s="78" t="s">
        <v>153</v>
      </c>
      <c r="P7" s="78" t="s">
        <v>154</v>
      </c>
    </row>
    <row r="8" spans="1:16" ht="33" x14ac:dyDescent="0.25">
      <c r="A8" s="81" t="s">
        <v>20</v>
      </c>
      <c r="B8" s="78" t="s">
        <v>155</v>
      </c>
      <c r="C8" s="79">
        <v>99.86</v>
      </c>
      <c r="D8" s="79">
        <v>98.8</v>
      </c>
      <c r="E8" s="79">
        <v>99.55</v>
      </c>
      <c r="F8" s="79">
        <v>99.38</v>
      </c>
      <c r="G8" s="79">
        <v>99.45</v>
      </c>
      <c r="H8" s="79">
        <v>99.41</v>
      </c>
      <c r="I8" s="79">
        <v>99.6</v>
      </c>
      <c r="J8" s="79">
        <v>99</v>
      </c>
      <c r="K8" s="79">
        <v>99.77</v>
      </c>
      <c r="L8" s="79">
        <v>99.75</v>
      </c>
      <c r="M8" s="79">
        <v>99.12</v>
      </c>
      <c r="N8" s="79">
        <v>99.25</v>
      </c>
      <c r="O8" s="79">
        <v>98.99</v>
      </c>
      <c r="P8" s="79">
        <v>95.07</v>
      </c>
    </row>
    <row r="9" spans="1:16" ht="33" x14ac:dyDescent="0.25">
      <c r="A9" s="81" t="s">
        <v>27</v>
      </c>
      <c r="B9" s="78" t="s">
        <v>156</v>
      </c>
      <c r="C9" s="79">
        <v>87.39</v>
      </c>
      <c r="D9" s="79">
        <v>75.7</v>
      </c>
      <c r="E9" s="79">
        <v>92.31</v>
      </c>
      <c r="F9" s="79">
        <v>81.52</v>
      </c>
      <c r="G9" s="79">
        <v>89.47</v>
      </c>
      <c r="H9" s="79">
        <v>77.290000000000006</v>
      </c>
      <c r="I9" s="79">
        <v>78.819999999999993</v>
      </c>
      <c r="J9" s="79">
        <v>80.3</v>
      </c>
      <c r="K9" s="79">
        <v>92.09</v>
      </c>
      <c r="L9" s="79">
        <v>92.72</v>
      </c>
      <c r="M9" s="79">
        <v>85.33</v>
      </c>
      <c r="N9" s="79">
        <v>87.4</v>
      </c>
      <c r="O9" s="79">
        <v>82.15</v>
      </c>
      <c r="P9" s="79">
        <v>30.34</v>
      </c>
    </row>
    <row r="10" spans="1:16" ht="44.25" customHeight="1" x14ac:dyDescent="0.25">
      <c r="A10" s="81" t="s">
        <v>40</v>
      </c>
      <c r="B10" s="78" t="s">
        <v>157</v>
      </c>
      <c r="C10" s="79">
        <v>117</v>
      </c>
      <c r="D10" s="80">
        <v>1315</v>
      </c>
      <c r="E10" s="80">
        <v>614</v>
      </c>
      <c r="F10" s="80">
        <v>1275</v>
      </c>
      <c r="G10" s="79">
        <v>815</v>
      </c>
      <c r="H10" s="79">
        <v>912</v>
      </c>
      <c r="I10" s="79">
        <v>416</v>
      </c>
      <c r="J10" s="80">
        <v>997</v>
      </c>
      <c r="K10" s="79">
        <v>160</v>
      </c>
      <c r="L10" s="79">
        <v>134</v>
      </c>
      <c r="M10" s="79">
        <v>778</v>
      </c>
      <c r="N10" s="80">
        <v>427</v>
      </c>
      <c r="O10" s="80">
        <f>SUM(C10:N10)</f>
        <v>7960</v>
      </c>
      <c r="P10" s="199" t="s">
        <v>158</v>
      </c>
    </row>
    <row r="11" spans="1:16" ht="39.75" customHeight="1" x14ac:dyDescent="0.25">
      <c r="A11" s="82">
        <v>1</v>
      </c>
      <c r="B11" s="83" t="s">
        <v>159</v>
      </c>
      <c r="C11" s="79">
        <v>54</v>
      </c>
      <c r="D11" s="79">
        <v>714</v>
      </c>
      <c r="E11" s="79">
        <v>512</v>
      </c>
      <c r="F11" s="80">
        <v>1024</v>
      </c>
      <c r="G11" s="79">
        <v>264</v>
      </c>
      <c r="H11" s="79">
        <v>624</v>
      </c>
      <c r="I11" s="79">
        <v>179</v>
      </c>
      <c r="J11" s="79">
        <v>49</v>
      </c>
      <c r="K11" s="79">
        <v>47</v>
      </c>
      <c r="L11" s="79">
        <v>0</v>
      </c>
      <c r="M11" s="79">
        <v>0</v>
      </c>
      <c r="N11" s="79">
        <v>83</v>
      </c>
      <c r="O11" s="80">
        <f t="shared" ref="O11:O13" si="0">SUM(C11:N11)</f>
        <v>3550</v>
      </c>
      <c r="P11" s="199"/>
    </row>
    <row r="12" spans="1:16" ht="16.5" x14ac:dyDescent="0.25">
      <c r="A12" s="82">
        <v>2</v>
      </c>
      <c r="B12" s="83" t="s">
        <v>160</v>
      </c>
      <c r="C12" s="79">
        <v>63</v>
      </c>
      <c r="D12" s="79">
        <v>444</v>
      </c>
      <c r="E12" s="79">
        <v>102</v>
      </c>
      <c r="F12" s="79">
        <v>251</v>
      </c>
      <c r="G12" s="79">
        <v>442</v>
      </c>
      <c r="H12" s="79">
        <v>140</v>
      </c>
      <c r="I12" s="79">
        <v>126</v>
      </c>
      <c r="J12" s="79">
        <v>214</v>
      </c>
      <c r="K12" s="79">
        <v>53</v>
      </c>
      <c r="L12" s="79">
        <v>0</v>
      </c>
      <c r="M12" s="79">
        <v>0</v>
      </c>
      <c r="N12" s="79">
        <v>81</v>
      </c>
      <c r="O12" s="80">
        <f t="shared" si="0"/>
        <v>1916</v>
      </c>
      <c r="P12" s="199"/>
    </row>
    <row r="13" spans="1:16" ht="16.5" x14ac:dyDescent="0.25">
      <c r="A13" s="82">
        <v>3</v>
      </c>
      <c r="B13" s="83" t="s">
        <v>161</v>
      </c>
      <c r="C13" s="79">
        <f>C10-C11-C12</f>
        <v>0</v>
      </c>
      <c r="D13" s="79">
        <f t="shared" ref="D13:N13" si="1">D10-D11-D12</f>
        <v>157</v>
      </c>
      <c r="E13" s="79">
        <f t="shared" si="1"/>
        <v>0</v>
      </c>
      <c r="F13" s="79">
        <f t="shared" si="1"/>
        <v>0</v>
      </c>
      <c r="G13" s="79">
        <f t="shared" si="1"/>
        <v>109</v>
      </c>
      <c r="H13" s="79">
        <f t="shared" si="1"/>
        <v>148</v>
      </c>
      <c r="I13" s="79">
        <f t="shared" si="1"/>
        <v>111</v>
      </c>
      <c r="J13" s="79">
        <f t="shared" si="1"/>
        <v>734</v>
      </c>
      <c r="K13" s="79">
        <f t="shared" si="1"/>
        <v>60</v>
      </c>
      <c r="L13" s="79">
        <f t="shared" si="1"/>
        <v>134</v>
      </c>
      <c r="M13" s="79">
        <f t="shared" si="1"/>
        <v>778</v>
      </c>
      <c r="N13" s="79">
        <f t="shared" si="1"/>
        <v>263</v>
      </c>
      <c r="O13" s="80">
        <f t="shared" si="0"/>
        <v>2494</v>
      </c>
      <c r="P13" s="200"/>
    </row>
    <row r="14" spans="1:16" ht="15.75" x14ac:dyDescent="0.25">
      <c r="A14" s="9"/>
      <c r="B14" s="10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zoomScale="80" zoomScaleNormal="80" workbookViewId="0">
      <selection activeCell="A15" sqref="A15"/>
    </sheetView>
  </sheetViews>
  <sheetFormatPr defaultColWidth="9.285156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28515625" style="1"/>
  </cols>
  <sheetData>
    <row r="1" spans="1:18" ht="15.75" x14ac:dyDescent="0.25">
      <c r="A1" s="205" t="s">
        <v>162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ht="15.75" x14ac:dyDescent="0.25">
      <c r="A2" s="206" t="s">
        <v>163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</row>
    <row r="3" spans="1:18" ht="36.75" customHeight="1" x14ac:dyDescent="0.25">
      <c r="A3" s="207" t="s">
        <v>150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</row>
    <row r="4" spans="1:18" ht="15.75" x14ac:dyDescent="0.25">
      <c r="A4" s="2"/>
      <c r="B4" s="2"/>
      <c r="C4" s="2"/>
      <c r="D4" s="2"/>
      <c r="E4" s="2" t="s">
        <v>151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3"/>
      <c r="B5" s="3"/>
      <c r="C5" s="4"/>
      <c r="D5" s="4"/>
    </row>
    <row r="6" spans="1:18" ht="47.25" x14ac:dyDescent="0.25">
      <c r="A6" s="42" t="s">
        <v>57</v>
      </c>
      <c r="B6" s="43" t="s">
        <v>164</v>
      </c>
      <c r="C6" s="44">
        <v>44528</v>
      </c>
      <c r="D6" s="44">
        <v>44529</v>
      </c>
      <c r="E6" s="44">
        <v>44530</v>
      </c>
      <c r="F6" s="44">
        <v>44531</v>
      </c>
      <c r="G6" s="44">
        <v>44532</v>
      </c>
      <c r="H6" s="44">
        <v>44533</v>
      </c>
      <c r="I6" s="44">
        <v>44534</v>
      </c>
      <c r="J6" s="45">
        <v>44535</v>
      </c>
      <c r="K6" s="45">
        <v>44536</v>
      </c>
      <c r="L6" s="45">
        <v>44537</v>
      </c>
      <c r="M6" s="45">
        <v>44538</v>
      </c>
      <c r="N6" s="45">
        <v>44539</v>
      </c>
      <c r="O6" s="45">
        <v>44540</v>
      </c>
      <c r="P6" s="45">
        <v>44541</v>
      </c>
      <c r="Q6" s="43" t="s">
        <v>6</v>
      </c>
      <c r="R6" s="43" t="s">
        <v>165</v>
      </c>
    </row>
    <row r="7" spans="1:18" ht="24.95" customHeight="1" x14ac:dyDescent="0.25">
      <c r="A7" s="46">
        <v>1</v>
      </c>
      <c r="B7" s="47" t="s">
        <v>7</v>
      </c>
      <c r="C7" s="48">
        <v>11</v>
      </c>
      <c r="D7" s="48">
        <v>2</v>
      </c>
      <c r="E7" s="48">
        <v>22</v>
      </c>
      <c r="F7" s="48">
        <v>50</v>
      </c>
      <c r="G7" s="48">
        <v>8</v>
      </c>
      <c r="H7" s="48">
        <v>18</v>
      </c>
      <c r="I7" s="48">
        <v>1</v>
      </c>
      <c r="J7" s="48">
        <v>38</v>
      </c>
      <c r="K7" s="48">
        <v>1</v>
      </c>
      <c r="L7" s="48">
        <v>10</v>
      </c>
      <c r="M7" s="48">
        <v>96</v>
      </c>
      <c r="N7" s="48">
        <v>21</v>
      </c>
      <c r="O7" s="48">
        <v>18</v>
      </c>
      <c r="P7" s="48">
        <v>18</v>
      </c>
      <c r="Q7" s="49">
        <f>SUM(C7:P7)</f>
        <v>314</v>
      </c>
      <c r="R7" s="50"/>
    </row>
    <row r="8" spans="1:18" ht="24.95" customHeight="1" x14ac:dyDescent="0.25">
      <c r="A8" s="46">
        <v>2</v>
      </c>
      <c r="B8" s="47" t="s">
        <v>8</v>
      </c>
      <c r="C8" s="48">
        <v>1</v>
      </c>
      <c r="D8" s="48">
        <v>21</v>
      </c>
      <c r="E8" s="48">
        <v>14</v>
      </c>
      <c r="F8" s="48">
        <v>10</v>
      </c>
      <c r="G8" s="48">
        <v>3</v>
      </c>
      <c r="H8" s="48"/>
      <c r="I8" s="48">
        <v>27</v>
      </c>
      <c r="J8" s="48">
        <v>22</v>
      </c>
      <c r="K8" s="48">
        <v>5</v>
      </c>
      <c r="L8" s="48">
        <v>33</v>
      </c>
      <c r="M8" s="48">
        <v>16</v>
      </c>
      <c r="N8" s="48">
        <v>56</v>
      </c>
      <c r="O8" s="48">
        <v>10</v>
      </c>
      <c r="P8" s="48">
        <v>24</v>
      </c>
      <c r="Q8" s="49">
        <f t="shared" ref="Q8:Q18" si="0">SUM(C8:P8)</f>
        <v>242</v>
      </c>
      <c r="R8" s="50"/>
    </row>
    <row r="9" spans="1:18" ht="24.95" customHeight="1" x14ac:dyDescent="0.25">
      <c r="A9" s="46">
        <v>3</v>
      </c>
      <c r="B9" s="47" t="s">
        <v>9</v>
      </c>
      <c r="C9" s="48">
        <v>33</v>
      </c>
      <c r="D9" s="48">
        <v>6</v>
      </c>
      <c r="E9" s="48">
        <v>3</v>
      </c>
      <c r="F9" s="48">
        <v>30</v>
      </c>
      <c r="G9" s="48">
        <v>2</v>
      </c>
      <c r="H9" s="48">
        <v>13</v>
      </c>
      <c r="I9" s="48">
        <v>5</v>
      </c>
      <c r="J9" s="48">
        <v>6</v>
      </c>
      <c r="K9" s="48">
        <v>12</v>
      </c>
      <c r="L9" s="48">
        <v>4</v>
      </c>
      <c r="M9" s="48">
        <v>14</v>
      </c>
      <c r="N9" s="48">
        <v>23</v>
      </c>
      <c r="O9" s="48">
        <v>31</v>
      </c>
      <c r="P9" s="48">
        <v>4</v>
      </c>
      <c r="Q9" s="49">
        <f t="shared" si="0"/>
        <v>186</v>
      </c>
      <c r="R9" s="50"/>
    </row>
    <row r="10" spans="1:18" ht="24.95" customHeight="1" x14ac:dyDescent="0.25">
      <c r="A10" s="46">
        <v>4</v>
      </c>
      <c r="B10" s="47" t="s">
        <v>10</v>
      </c>
      <c r="C10" s="48">
        <v>18</v>
      </c>
      <c r="D10" s="48">
        <v>25</v>
      </c>
      <c r="E10" s="48">
        <v>45</v>
      </c>
      <c r="F10" s="48">
        <v>11</v>
      </c>
      <c r="G10" s="48">
        <v>44</v>
      </c>
      <c r="H10" s="48">
        <v>43</v>
      </c>
      <c r="I10" s="48">
        <v>37</v>
      </c>
      <c r="J10" s="48">
        <v>3</v>
      </c>
      <c r="K10" s="48">
        <v>31</v>
      </c>
      <c r="L10" s="48">
        <v>68</v>
      </c>
      <c r="M10" s="48">
        <v>73</v>
      </c>
      <c r="N10" s="48">
        <v>53</v>
      </c>
      <c r="O10" s="48">
        <v>38</v>
      </c>
      <c r="P10" s="48">
        <v>24</v>
      </c>
      <c r="Q10" s="49">
        <f t="shared" si="0"/>
        <v>513</v>
      </c>
      <c r="R10" s="50"/>
    </row>
    <row r="11" spans="1:18" ht="24.95" customHeight="1" x14ac:dyDescent="0.25">
      <c r="A11" s="46">
        <v>5</v>
      </c>
      <c r="B11" s="47" t="s">
        <v>11</v>
      </c>
      <c r="C11" s="48">
        <v>8</v>
      </c>
      <c r="D11" s="48">
        <v>27</v>
      </c>
      <c r="E11" s="48">
        <v>26</v>
      </c>
      <c r="F11" s="48">
        <v>12</v>
      </c>
      <c r="G11" s="48">
        <v>8</v>
      </c>
      <c r="H11" s="48">
        <v>10</v>
      </c>
      <c r="I11" s="48">
        <v>12</v>
      </c>
      <c r="J11" s="48">
        <v>22</v>
      </c>
      <c r="K11" s="48">
        <v>8</v>
      </c>
      <c r="L11" s="48">
        <v>9</v>
      </c>
      <c r="M11" s="48">
        <v>13</v>
      </c>
      <c r="N11" s="48">
        <v>17</v>
      </c>
      <c r="O11" s="48">
        <v>9</v>
      </c>
      <c r="P11" s="48">
        <v>26</v>
      </c>
      <c r="Q11" s="49">
        <f t="shared" si="0"/>
        <v>207</v>
      </c>
      <c r="R11" s="50"/>
    </row>
    <row r="12" spans="1:18" ht="24.95" customHeight="1" x14ac:dyDescent="0.25">
      <c r="A12" s="46">
        <v>6</v>
      </c>
      <c r="B12" s="47" t="s">
        <v>113</v>
      </c>
      <c r="C12" s="48">
        <v>6</v>
      </c>
      <c r="D12" s="48">
        <v>7</v>
      </c>
      <c r="E12" s="48">
        <v>9</v>
      </c>
      <c r="F12" s="48">
        <v>30</v>
      </c>
      <c r="G12" s="48">
        <v>31</v>
      </c>
      <c r="H12" s="48">
        <v>5</v>
      </c>
      <c r="I12" s="48">
        <v>31</v>
      </c>
      <c r="J12" s="48">
        <v>31</v>
      </c>
      <c r="K12" s="48">
        <v>20</v>
      </c>
      <c r="L12" s="48">
        <v>6</v>
      </c>
      <c r="M12" s="48">
        <v>19</v>
      </c>
      <c r="N12" s="48">
        <v>7</v>
      </c>
      <c r="O12" s="48">
        <v>25</v>
      </c>
      <c r="P12" s="48">
        <v>32</v>
      </c>
      <c r="Q12" s="49">
        <f t="shared" si="0"/>
        <v>259</v>
      </c>
      <c r="R12" s="50"/>
    </row>
    <row r="13" spans="1:18" ht="24.95" customHeight="1" x14ac:dyDescent="0.25">
      <c r="A13" s="46">
        <v>7</v>
      </c>
      <c r="B13" s="47" t="s">
        <v>13</v>
      </c>
      <c r="C13" s="48">
        <v>27</v>
      </c>
      <c r="D13" s="48">
        <v>33</v>
      </c>
      <c r="E13" s="48">
        <v>68</v>
      </c>
      <c r="F13" s="48">
        <v>1</v>
      </c>
      <c r="G13" s="48">
        <v>5</v>
      </c>
      <c r="H13" s="48">
        <v>67</v>
      </c>
      <c r="I13" s="48">
        <v>62</v>
      </c>
      <c r="J13" s="48">
        <v>14</v>
      </c>
      <c r="K13" s="48">
        <v>41</v>
      </c>
      <c r="L13" s="48">
        <v>61</v>
      </c>
      <c r="M13" s="48">
        <v>18</v>
      </c>
      <c r="N13" s="48">
        <v>67</v>
      </c>
      <c r="O13" s="48">
        <v>41</v>
      </c>
      <c r="P13" s="48">
        <v>98</v>
      </c>
      <c r="Q13" s="49">
        <f t="shared" si="0"/>
        <v>603</v>
      </c>
      <c r="R13" s="50"/>
    </row>
    <row r="14" spans="1:18" ht="24.95" customHeight="1" x14ac:dyDescent="0.25">
      <c r="A14" s="46">
        <v>8</v>
      </c>
      <c r="B14" s="47" t="s">
        <v>14</v>
      </c>
      <c r="C14" s="48">
        <v>1</v>
      </c>
      <c r="D14" s="48">
        <v>10</v>
      </c>
      <c r="E14" s="48">
        <v>5</v>
      </c>
      <c r="F14" s="48">
        <v>2</v>
      </c>
      <c r="G14" s="48">
        <v>4</v>
      </c>
      <c r="H14" s="48">
        <v>7</v>
      </c>
      <c r="I14" s="48">
        <v>7</v>
      </c>
      <c r="J14" s="48">
        <v>16</v>
      </c>
      <c r="K14" s="48"/>
      <c r="L14" s="48">
        <v>8</v>
      </c>
      <c r="M14" s="48">
        <v>3</v>
      </c>
      <c r="N14" s="48">
        <v>3</v>
      </c>
      <c r="O14" s="48">
        <v>18</v>
      </c>
      <c r="P14" s="48">
        <v>33</v>
      </c>
      <c r="Q14" s="49">
        <f t="shared" si="0"/>
        <v>117</v>
      </c>
      <c r="R14" s="50"/>
    </row>
    <row r="15" spans="1:18" ht="24.95" customHeight="1" x14ac:dyDescent="0.25">
      <c r="A15" s="46">
        <v>9</v>
      </c>
      <c r="B15" s="47" t="s">
        <v>15</v>
      </c>
      <c r="C15" s="48">
        <v>32</v>
      </c>
      <c r="D15" s="48">
        <v>34</v>
      </c>
      <c r="E15" s="48">
        <v>44</v>
      </c>
      <c r="F15" s="48">
        <v>7</v>
      </c>
      <c r="G15" s="48">
        <v>2</v>
      </c>
      <c r="H15" s="48"/>
      <c r="I15" s="48">
        <v>5</v>
      </c>
      <c r="J15" s="48">
        <v>7</v>
      </c>
      <c r="K15" s="48">
        <v>86</v>
      </c>
      <c r="L15" s="48">
        <v>18</v>
      </c>
      <c r="M15" s="48">
        <v>1</v>
      </c>
      <c r="N15" s="48">
        <v>23</v>
      </c>
      <c r="O15" s="48">
        <v>22</v>
      </c>
      <c r="P15" s="48">
        <v>33</v>
      </c>
      <c r="Q15" s="49">
        <f t="shared" si="0"/>
        <v>314</v>
      </c>
      <c r="R15" s="50"/>
    </row>
    <row r="16" spans="1:18" ht="24.95" customHeight="1" x14ac:dyDescent="0.25">
      <c r="A16" s="46">
        <v>10</v>
      </c>
      <c r="B16" s="47" t="s">
        <v>16</v>
      </c>
      <c r="C16" s="48"/>
      <c r="D16" s="48">
        <v>8</v>
      </c>
      <c r="E16" s="48">
        <v>13</v>
      </c>
      <c r="F16" s="48">
        <v>3</v>
      </c>
      <c r="G16" s="48">
        <v>7</v>
      </c>
      <c r="H16" s="48">
        <v>4</v>
      </c>
      <c r="I16" s="48">
        <v>5</v>
      </c>
      <c r="J16" s="48">
        <v>2</v>
      </c>
      <c r="K16" s="48">
        <v>1</v>
      </c>
      <c r="L16" s="48">
        <v>5</v>
      </c>
      <c r="M16" s="48">
        <v>1</v>
      </c>
      <c r="N16" s="48">
        <v>2</v>
      </c>
      <c r="O16" s="48">
        <v>1</v>
      </c>
      <c r="P16" s="48">
        <v>1</v>
      </c>
      <c r="Q16" s="49">
        <f t="shared" si="0"/>
        <v>53</v>
      </c>
      <c r="R16" s="51"/>
    </row>
    <row r="17" spans="1:18" ht="24.95" customHeight="1" x14ac:dyDescent="0.25">
      <c r="A17" s="46">
        <v>11</v>
      </c>
      <c r="B17" s="47" t="s">
        <v>110</v>
      </c>
      <c r="C17" s="48"/>
      <c r="D17" s="48"/>
      <c r="E17" s="48"/>
      <c r="F17" s="48"/>
      <c r="G17" s="48">
        <v>1</v>
      </c>
      <c r="H17" s="48">
        <v>2</v>
      </c>
      <c r="I17" s="48"/>
      <c r="J17" s="48">
        <v>2</v>
      </c>
      <c r="K17" s="48"/>
      <c r="L17" s="48">
        <v>1</v>
      </c>
      <c r="M17" s="48"/>
      <c r="N17" s="48">
        <v>1</v>
      </c>
      <c r="O17" s="48">
        <v>1</v>
      </c>
      <c r="P17" s="48"/>
      <c r="Q17" s="49">
        <f t="shared" si="0"/>
        <v>8</v>
      </c>
      <c r="R17" s="51">
        <v>1</v>
      </c>
    </row>
    <row r="18" spans="1:18" ht="24.95" customHeight="1" x14ac:dyDescent="0.25">
      <c r="A18" s="46">
        <v>12</v>
      </c>
      <c r="B18" s="47" t="s">
        <v>18</v>
      </c>
      <c r="C18" s="48"/>
      <c r="D18" s="48">
        <v>5</v>
      </c>
      <c r="E18" s="48">
        <v>23</v>
      </c>
      <c r="F18" s="48">
        <v>3</v>
      </c>
      <c r="G18" s="48">
        <v>3</v>
      </c>
      <c r="H18" s="48">
        <v>22</v>
      </c>
      <c r="I18" s="48">
        <v>5</v>
      </c>
      <c r="J18" s="48">
        <v>42</v>
      </c>
      <c r="K18" s="48">
        <v>7</v>
      </c>
      <c r="L18" s="48">
        <v>27</v>
      </c>
      <c r="M18" s="48">
        <v>17</v>
      </c>
      <c r="N18" s="48">
        <v>36</v>
      </c>
      <c r="O18" s="48"/>
      <c r="P18" s="48">
        <v>29</v>
      </c>
      <c r="Q18" s="49">
        <f t="shared" si="0"/>
        <v>219</v>
      </c>
      <c r="R18" s="51"/>
    </row>
    <row r="19" spans="1:18" ht="24.95" customHeight="1" x14ac:dyDescent="0.25">
      <c r="A19" s="208" t="s">
        <v>166</v>
      </c>
      <c r="B19" s="209"/>
      <c r="C19" s="49">
        <f t="shared" ref="C19:P19" si="1">SUM(C7:C18)</f>
        <v>137</v>
      </c>
      <c r="D19" s="49">
        <f t="shared" si="1"/>
        <v>178</v>
      </c>
      <c r="E19" s="49">
        <f t="shared" si="1"/>
        <v>272</v>
      </c>
      <c r="F19" s="49">
        <f t="shared" si="1"/>
        <v>159</v>
      </c>
      <c r="G19" s="49">
        <f t="shared" si="1"/>
        <v>118</v>
      </c>
      <c r="H19" s="49">
        <f t="shared" si="1"/>
        <v>191</v>
      </c>
      <c r="I19" s="49">
        <f t="shared" si="1"/>
        <v>197</v>
      </c>
      <c r="J19" s="49">
        <f t="shared" si="1"/>
        <v>205</v>
      </c>
      <c r="K19" s="49">
        <f t="shared" si="1"/>
        <v>212</v>
      </c>
      <c r="L19" s="49">
        <f t="shared" si="1"/>
        <v>250</v>
      </c>
      <c r="M19" s="49">
        <f t="shared" si="1"/>
        <v>271</v>
      </c>
      <c r="N19" s="49">
        <f t="shared" si="1"/>
        <v>309</v>
      </c>
      <c r="O19" s="49">
        <f t="shared" si="1"/>
        <v>214</v>
      </c>
      <c r="P19" s="49">
        <f t="shared" si="1"/>
        <v>322</v>
      </c>
      <c r="Q19" s="49">
        <f>SUM(C19:P19)</f>
        <v>3035</v>
      </c>
      <c r="R19" s="50" t="s">
        <v>158</v>
      </c>
    </row>
    <row r="20" spans="1:18" x14ac:dyDescent="0.25">
      <c r="A20" s="5"/>
      <c r="B20" s="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A21" s="6"/>
      <c r="B21" s="5"/>
      <c r="C21" s="4"/>
      <c r="D21" s="4"/>
      <c r="E21" s="4"/>
    </row>
    <row r="22" spans="1:18" x14ac:dyDescent="0.25">
      <c r="A22" s="4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</row>
    <row r="23" spans="1:18" ht="15.75" x14ac:dyDescent="0.25">
      <c r="A23" s="4"/>
      <c r="B23" s="7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Hiếu Nghĩa</dc:creator>
  <cp:lastModifiedBy>Khuong</cp:lastModifiedBy>
  <cp:revision/>
  <dcterms:created xsi:type="dcterms:W3CDTF">2015-06-05T18:17:20Z</dcterms:created>
  <dcterms:modified xsi:type="dcterms:W3CDTF">2021-12-11T09:49:36Z</dcterms:modified>
</cp:coreProperties>
</file>