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-120" yWindow="-120" windowWidth="20730" windowHeight="11160" firstSheet="2" activeTab="2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<sst xmlns="http://schemas.openxmlformats.org/spreadsheetml/2006/main" count="250" uniqueCount="170">
  <si>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</si>
  <si>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</si>
  <si>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</si>
  <si>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</si>
  <si>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</si>
  <si>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</si>
  <si>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</si>
  <si>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</si>
  <si>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</si>
  <si>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</si>
  <si>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</si>
  <si>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</si>
  <si>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</si>
  <si>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</si>
  <si>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</si>
  <si>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</si>
  <si>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</si>
  <si>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</si>
  <si>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</si>
  <si>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</si>
  <si>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</si>
  <si>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 14/12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</si>
  <si>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</si>
  <si>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</si>
  <si>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</si>
  <si>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</si>
  <si>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</si>
  <si>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</si>
  <si>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</si>
  <si>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</si>
  <si>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</si>
  <si>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</si>
  <si>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</si>
  <si>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</si>
  <si>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</si>
  <si>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</si>
  <si>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</si>
  <si>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</si>
  <si>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</si>
  <si>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</si>
  <si>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</si>
  <si>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</si>
  <si>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</si>
  <si>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</si>
  <si>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</si>
  <si>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</si>
  <si>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</si>
  <si>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</si>
  <si>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</si>
  <si>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</si>
  <si>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</si>
  <si>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</si>
  <si>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</si>
  <si>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</si>
  <si>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</si>
  <si>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</si>
  <si>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</si>
  <si>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</si>
  <si>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</si>
  <si>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</si>
  <si>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</si>
  <si>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</si>
  <si>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</si>
  <si>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</si>
  <si>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</si>
  <si>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</si>
  <si>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</si>
  <si>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</si>
  <si>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</si>
  <si>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</si>
  <si>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</si>
  <si>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</si>
  <si>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</si>
  <si>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</si>
  <si>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</si>
  <si>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</si>
  <si>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</si>
  <si>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</si>
  <si>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</si>
  <si>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</si>
  <si>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</si>
  <si>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</si>
  <si>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</si>
  <si>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</si>
  <si>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</si>
  <si>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</si>
  <si>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</si>
  <si>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</si>
  <si>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</si>
  <si>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</si>
  <si>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</si>
  <si>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</si>
  <si>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</si>
  <si>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</si>
  <si>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</si>
  <si>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</si>
  <si>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</si>
  <si>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</si>
  <si>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</si>
  <si>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</si>
  <si>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</si>
  <si>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</si>
  <si>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</si>
  <si>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</si>
  <si>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</si>
  <si>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</si>
  <si>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</si>
  <si>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</si>
  <si>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</si>
  <si>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</si>
  <si>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</si>
  <si>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</si>
  <si>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</si>
  <si>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</si>
  <si>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</si>
  <si>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</si>
  <si>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</si>
  <si>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</si>
  <si>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</si>
  <si>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</si>
  <si>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</si>
  <si>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</si>
  <si>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</si>
  <si>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</si>
  <si>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(95,97%)</t>
  </si>
  <si>
    <t>Số ca triệu chứng trung bình</t>
  </si>
  <si>
    <t>Chiếm (1,80%)</t>
  </si>
  <si>
    <t>Số ca nặng</t>
  </si>
  <si>
    <t>Chiếm (1,53%) (BV Sa Đéc: 65 BV Phổi: 45; ĐKKV Hồng Ngự: 10, ĐKKV Tháp Mười: 16)</t>
  </si>
  <si>
    <t>1.4</t>
  </si>
  <si>
    <t>Số ca rất nặng</t>
  </si>
  <si>
    <t>Chiếm 63 (0,71%) (BV Sa Đéc: 42; BV Phổi: 21)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</si>
  <si>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</si>
  <si>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</si>
  <si>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</si>
  <si>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</si>
  <si>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</si>
  <si>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</si>
  <si>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0 </t>
  </si>
  <si>
    <t>Hoàn thành điều trị</t>
  </si>
  <si>
    <t>Cộng dồn: 22.489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</si>
  <si>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</si>
  <si>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</si>
  <si>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</si>
  <si>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</si>
  <si>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</si>
  <si>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</si>
  <si>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375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</si>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</sst>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40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center" vertical="center"/>
    </xf>
    <xf numFmtId="3" fontId="17" fillId="0" borderId="0" xfId="0" applyNumberFormat="1" applyFont="1"/>
    <xf numFmtId="0" fontId="7" fillId="0" borderId="0" xfId="1" applyFont="1" applyAlignment="1">
      <alignment horizontal="center" vertical="center"/>
    </xf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3" borderId="19" xfId="0" applyFont="1" applyFill="1" applyBorder="1" applyAlignment="1" applyProtection="1">
      <alignment horizontal="right" vertical="center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1" fillId="2" borderId="1" xfId="0" applyNumberFormat="1" applyFont="1" applyFill="1" applyBorder="1" applyAlignment="1" applyProtection="1">
      <alignment horizontal="center" vertical="center"/>
      <protection locked="0"/>
    </xf>
    <xf numFmtId="3" fontId="22" fillId="0" borderId="11" xfId="0" applyNumberFormat="1" applyFont="1" applyBorder="1" applyAlignment="1" applyProtection="1">
      <alignment horizontal="center" vertical="center"/>
      <protection locked="0"/>
    </xf>
    <xf numFmtId="3" fontId="22" fillId="0" borderId="5" xfId="0" applyNumberFormat="1" applyFont="1" applyBorder="1" applyAlignment="1" applyProtection="1">
      <alignment horizontal="center" vertical="center"/>
      <protection locked="0"/>
    </xf>
    <xf numFmtId="3" fontId="22" fillId="0" borderId="5" xfId="0" applyNumberFormat="1" applyFont="1" applyBorder="1" applyProtection="1"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1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 applyProtection="1">
      <alignment horizontal="center" vertical="center" wrapText="1"/>
      <protection locked="0"/>
    </xf>
    <xf numFmtId="3" fontId="22" fillId="0" borderId="5" xfId="1" applyNumberFormat="1" applyFont="1" applyBorder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Protection="1">
      <protection locked="0"/>
    </xf>
    <xf numFmtId="1" fontId="22" fillId="2" borderId="11" xfId="0" applyNumberFormat="1" applyFont="1" applyFill="1" applyBorder="1" applyAlignment="1">
      <alignment horizontal="center" vertical="center"/>
    </xf>
    <xf numFmtId="1" fontId="22" fillId="0" borderId="5" xfId="0" applyNumberFormat="1" applyFont="1" applyBorder="1" applyAlignment="1">
      <alignment horizontal="left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1" fontId="22" fillId="0" borderId="13" xfId="0" applyNumberFormat="1" applyFont="1" applyBorder="1" applyAlignment="1">
      <alignment horizontal="left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3" fontId="22" fillId="0" borderId="14" xfId="1" applyNumberFormat="1" applyFont="1" applyBorder="1" applyAlignment="1" applyProtection="1">
      <alignment horizontal="center" vertical="center" wrapText="1"/>
      <protection locked="0"/>
    </xf>
    <xf numFmtId="1" fontId="22" fillId="0" borderId="11" xfId="0" applyNumberFormat="1" applyFont="1" applyBorder="1" applyAlignment="1">
      <alignment horizontal="left" vertical="center"/>
    </xf>
    <xf numFmtId="3" fontId="22" fillId="0" borderId="16" xfId="0" applyNumberFormat="1" applyFont="1" applyBorder="1" applyAlignment="1">
      <alignment horizontal="center" vertical="center"/>
    </xf>
    <xf numFmtId="0" fontId="25" fillId="0" borderId="0" xfId="0" applyFont="1"/>
    <xf numFmtId="0" fontId="26" fillId="0" borderId="4" xfId="0" applyFont="1" applyBorder="1"/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3" fontId="24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3" fontId="29" fillId="0" borderId="14" xfId="0" applyNumberFormat="1" applyFont="1" applyBorder="1" applyAlignment="1">
      <alignment horizontal="center" vertical="center"/>
    </xf>
    <xf numFmtId="3" fontId="29" fillId="0" borderId="14" xfId="3" applyNumberFormat="1" applyFont="1" applyFill="1" applyBorder="1" applyAlignment="1">
      <alignment horizontal="center" vertical="center"/>
    </xf>
    <xf numFmtId="3" fontId="29" fillId="0" borderId="11" xfId="1" applyNumberFormat="1" applyFont="1" applyBorder="1" applyAlignment="1" applyProtection="1">
      <alignment horizontal="center" vertical="center" wrapText="1"/>
      <protection locked="0"/>
    </xf>
    <xf numFmtId="3" fontId="29" fillId="0" borderId="16" xfId="0" applyNumberFormat="1" applyFont="1" applyBorder="1" applyAlignment="1">
      <alignment horizontal="center" vertical="center"/>
    </xf>
    <xf numFmtId="3" fontId="29" fillId="0" borderId="5" xfId="1" applyNumberFormat="1" applyFont="1" applyBorder="1" applyAlignment="1" applyProtection="1">
      <alignment horizontal="center" vertical="center" wrapText="1"/>
      <protection locked="0"/>
    </xf>
    <xf numFmtId="3" fontId="29" fillId="0" borderId="11" xfId="0" applyNumberFormat="1" applyFont="1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15" xfId="0" applyNumberFormat="1" applyFont="1" applyBorder="1" applyAlignment="1">
      <alignment horizontal="center" vertical="center"/>
    </xf>
    <xf numFmtId="3" fontId="29" fillId="0" borderId="1" xfId="1" applyNumberFormat="1" applyFont="1" applyBorder="1" applyAlignment="1" applyProtection="1">
      <alignment horizontal="center" vertical="center" wrapText="1"/>
      <protection locked="0"/>
    </xf>
    <xf numFmtId="3" fontId="29" fillId="0" borderId="16" xfId="1" applyNumberFormat="1" applyFont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3" xfId="1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 wrapText="1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Protection="1">
      <protection locked="0"/>
    </xf>
    <xf numFmtId="1" fontId="3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Protection="1"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Alignment="1" applyProtection="1">
      <alignment horizontal="center" vertical="center"/>
      <protection locked="0"/>
    </xf>
    <xf numFmtId="3" fontId="29" fillId="0" borderId="5" xfId="0" applyNumberFormat="1" applyFont="1" applyBorder="1" applyProtection="1">
      <protection locked="0"/>
    </xf>
    <xf numFmtId="3" fontId="30" fillId="2" borderId="11" xfId="0" applyNumberFormat="1" applyFont="1" applyFill="1" applyBorder="1" applyAlignment="1" applyProtection="1">
      <alignment horizontal="center" vertical="center"/>
      <protection locked="0"/>
    </xf>
    <xf numFmtId="3" fontId="30" fillId="2" borderId="5" xfId="0" applyNumberFormat="1" applyFont="1" applyFill="1" applyBorder="1" applyAlignment="1" applyProtection="1">
      <alignment horizontal="center" vertical="center"/>
      <protection locked="0"/>
    </xf>
    <xf numFmtId="1" fontId="30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5" xfId="0" applyNumberFormat="1" applyFont="1" applyBorder="1" applyAlignment="1">
      <alignment horizontal="center" vertical="center"/>
    </xf>
    <xf numFmtId="3" fontId="2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0" fillId="0" borderId="5" xfId="1" applyNumberFormat="1" applyFont="1" applyBorder="1" applyAlignment="1" applyProtection="1">
      <alignment horizontal="center" vertical="center" wrapText="1"/>
      <protection locked="0"/>
    </xf>
    <xf numFmtId="3" fontId="29" fillId="0" borderId="5" xfId="0" applyNumberFormat="1" applyFont="1" applyBorder="1" applyAlignment="1" applyProtection="1">
      <alignment horizontal="center" vertical="center" wrapText="1"/>
      <protection locked="0"/>
    </xf>
    <xf numFmtId="1" fontId="2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3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1" xfId="0" applyNumberFormat="1" applyFont="1" applyBorder="1" applyAlignment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 wrapText="1"/>
      <protection locked="0"/>
    </xf>
    <xf numFmtId="3" fontId="29" fillId="0" borderId="16" xfId="0" applyNumberFormat="1" applyFont="1" applyBorder="1" applyProtection="1">
      <protection locked="0"/>
    </xf>
    <xf numFmtId="1" fontId="30" fillId="0" borderId="5" xfId="0" applyNumberFormat="1" applyFont="1" applyBorder="1" applyAlignment="1" applyProtection="1">
      <alignment horizontal="center" vertical="center"/>
      <protection locked="0"/>
    </xf>
    <xf numFmtId="1" fontId="29" fillId="2" borderId="11" xfId="0" applyNumberFormat="1" applyFont="1" applyFill="1" applyBorder="1" applyAlignment="1">
      <alignment horizontal="center" vertical="center"/>
    </xf>
    <xf numFmtId="1" fontId="29" fillId="0" borderId="5" xfId="0" applyNumberFormat="1" applyFont="1" applyBorder="1" applyAlignment="1">
      <alignment horizontal="left" vertical="center"/>
    </xf>
    <xf numFmtId="1" fontId="30" fillId="0" borderId="5" xfId="0" applyNumberFormat="1" applyFont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1" fontId="29" fillId="0" borderId="13" xfId="0" applyNumberFormat="1" applyFont="1" applyBorder="1" applyAlignment="1">
      <alignment horizontal="left" vertical="center"/>
    </xf>
    <xf numFmtId="1" fontId="29" fillId="2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30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3" fontId="29" fillId="0" borderId="1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" fontId="3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2" xfId="1" applyNumberFormat="1" applyFont="1" applyBorder="1" applyAlignment="1" applyProtection="1">
      <alignment horizontal="center" vertical="center" wrapText="1"/>
      <protection locked="0"/>
    </xf>
    <xf numFmtId="1" fontId="30" fillId="0" borderId="2" xfId="1" applyNumberFormat="1" applyFont="1" applyBorder="1" applyAlignment="1" applyProtection="1">
      <alignment horizontal="left" vertical="center" wrapText="1"/>
      <protection locked="0"/>
    </xf>
    <xf numFmtId="3" fontId="30" fillId="0" borderId="5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center" vertical="center" wrapText="1"/>
      <protection locked="0"/>
    </xf>
    <xf numFmtId="1" fontId="29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2" fillId="0" borderId="9" xfId="0" applyFont="1" applyBorder="1"/>
    <xf numFmtId="0" fontId="33" fillId="0" borderId="9" xfId="0" applyFont="1" applyBorder="1"/>
    <xf numFmtId="0" fontId="30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2" fillId="0" borderId="1" xfId="0" applyFont="1" applyBorder="1"/>
    <xf numFmtId="0" fontId="32" fillId="0" borderId="9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6" fillId="0" borderId="9" xfId="0" applyFont="1" applyBorder="1"/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 wrapText="1"/>
    </xf>
    <xf numFmtId="3" fontId="30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33" fillId="0" borderId="1" xfId="0" applyFont="1" applyBorder="1"/>
    <xf numFmtId="0" fontId="17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3" fontId="30" fillId="0" borderId="3" xfId="1" applyNumberFormat="1" applyFont="1" applyBorder="1" applyAlignment="1">
      <alignment horizontal="right" vertical="center"/>
    </xf>
    <xf numFmtId="3" fontId="30" fillId="0" borderId="1" xfId="1" applyNumberFormat="1" applyFont="1" applyBorder="1" applyAlignment="1">
      <alignment horizontal="right" vertical="center"/>
    </xf>
    <xf numFmtId="3" fontId="30" fillId="0" borderId="1" xfId="1" applyNumberFormat="1" applyFont="1" applyBorder="1" applyAlignment="1">
      <alignment vertical="center"/>
    </xf>
    <xf numFmtId="0" fontId="29" fillId="0" borderId="4" xfId="0" applyFont="1" applyBorder="1"/>
    <xf numFmtId="0" fontId="29" fillId="0" borderId="5" xfId="0" applyFont="1" applyBorder="1"/>
    <xf numFmtId="3" fontId="35" fillId="0" borderId="2" xfId="1" applyNumberFormat="1" applyFont="1" applyBorder="1" applyAlignment="1">
      <alignment horizontal="right" vertical="center"/>
    </xf>
    <xf numFmtId="3" fontId="35" fillId="0" borderId="1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wrapText="1"/>
    </xf>
    <xf numFmtId="3" fontId="36" fillId="0" borderId="1" xfId="1" applyNumberFormat="1" applyFont="1" applyBorder="1" applyAlignment="1">
      <alignment horizontal="right" vertical="center"/>
    </xf>
    <xf numFmtId="0" fontId="36" fillId="0" borderId="2" xfId="0" applyFont="1" applyBorder="1" applyAlignment="1">
      <alignment wrapText="1"/>
    </xf>
    <xf numFmtId="0" fontId="35" fillId="0" borderId="1" xfId="1" applyFont="1" applyBorder="1" applyAlignment="1">
      <alignment horizontal="left" vertical="center" wrapText="1"/>
    </xf>
    <xf numFmtId="0" fontId="36" fillId="0" borderId="1" xfId="1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" fontId="30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11" xfId="0" applyNumberFormat="1" applyFont="1" applyFill="1" applyBorder="1" applyAlignment="1" applyProtection="1">
      <alignment horizontal="center" vertical="center"/>
      <protection locked="0"/>
    </xf>
    <xf numFmtId="1" fontId="30" fillId="2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5" fillId="0" borderId="4" xfId="0" applyFont="1" applyBorder="1" applyAlignment="1"/>
    <xf numFmtId="0" fontId="24" fillId="0" borderId="1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0" fontId="27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9" sqref="F9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5.75" x14ac:dyDescent="0.25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38.25" customHeight="1" x14ac:dyDescent="0.25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6" ht="15.75" x14ac:dyDescent="0.25">
      <c r="A4" s="23"/>
      <c r="B4" s="23"/>
      <c r="C4" s="23"/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ht="21.75" customHeight="1" x14ac:dyDescent="0.25">
      <c r="A5" s="204" t="s">
        <v>3</v>
      </c>
      <c r="B5" s="204" t="s">
        <v>4</v>
      </c>
      <c r="C5" s="206" t="s">
        <v>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7" t="s">
        <v>6</v>
      </c>
    </row>
    <row r="6" spans="1:16" ht="33" x14ac:dyDescent="0.25">
      <c r="A6" s="205"/>
      <c r="B6" s="205"/>
      <c r="C6" s="97" t="s">
        <v>7</v>
      </c>
      <c r="D6" s="131" t="s">
        <v>8</v>
      </c>
      <c r="E6" s="97" t="s">
        <v>9</v>
      </c>
      <c r="F6" s="97" t="s">
        <v>10</v>
      </c>
      <c r="G6" s="131" t="s">
        <v>11</v>
      </c>
      <c r="H6" s="131" t="s">
        <v>12</v>
      </c>
      <c r="I6" s="131" t="s">
        <v>13</v>
      </c>
      <c r="J6" s="131" t="s">
        <v>14</v>
      </c>
      <c r="K6" s="131" t="s">
        <v>15</v>
      </c>
      <c r="L6" s="131" t="s">
        <v>16</v>
      </c>
      <c r="M6" s="131" t="s">
        <v>17</v>
      </c>
      <c r="N6" s="131" t="s">
        <v>18</v>
      </c>
      <c r="O6" s="110" t="s">
        <v>19</v>
      </c>
      <c r="P6" s="208"/>
    </row>
    <row r="7" spans="1:16" ht="30" customHeight="1" x14ac:dyDescent="0.25">
      <c r="A7" s="132" t="s">
        <v>20</v>
      </c>
      <c r="B7" s="133" t="s">
        <v>21</v>
      </c>
      <c r="C7" s="134">
        <f t="shared" ref="C7:O7" si="0">SUM(C8:C12)</f>
        <v>14</v>
      </c>
      <c r="D7" s="134">
        <f t="shared" si="0"/>
        <v>4</v>
      </c>
      <c r="E7" s="134">
        <f t="shared" si="0"/>
        <v>18</v>
      </c>
      <c r="F7" s="134">
        <f t="shared" si="0"/>
        <v>57</v>
      </c>
      <c r="G7" s="134">
        <f t="shared" si="0"/>
        <v>113</v>
      </c>
      <c r="H7" s="134">
        <f t="shared" si="0"/>
        <v>102</v>
      </c>
      <c r="I7" s="134">
        <f t="shared" si="0"/>
        <v>75</v>
      </c>
      <c r="J7" s="134">
        <f t="shared" si="0"/>
        <v>32</v>
      </c>
      <c r="K7" s="134">
        <f t="shared" si="0"/>
        <v>31</v>
      </c>
      <c r="L7" s="134">
        <f t="shared" si="0"/>
        <v>1</v>
      </c>
      <c r="M7" s="134">
        <f t="shared" si="0"/>
        <v>2</v>
      </c>
      <c r="N7" s="134">
        <f t="shared" si="0"/>
        <v>62</v>
      </c>
      <c r="O7" s="134">
        <f t="shared" si="0"/>
        <v>223</v>
      </c>
      <c r="P7" s="110">
        <f t="shared" ref="P7:P12" si="1">SUM(C7:O7)</f>
        <v>734</v>
      </c>
    </row>
    <row r="8" spans="1:16" ht="30" customHeight="1" x14ac:dyDescent="0.25">
      <c r="A8" s="135">
        <v>1</v>
      </c>
      <c r="B8" s="136" t="s">
        <v>22</v>
      </c>
      <c r="C8" s="137"/>
      <c r="D8" s="138"/>
      <c r="E8" s="138"/>
      <c r="F8" s="138"/>
      <c r="G8" s="139"/>
      <c r="H8" s="139"/>
      <c r="I8" s="139"/>
      <c r="J8" s="139"/>
      <c r="K8" s="139"/>
      <c r="L8" s="139"/>
      <c r="M8" s="139"/>
      <c r="N8" s="139"/>
      <c r="O8" s="140">
        <v>213</v>
      </c>
      <c r="P8" s="110">
        <f t="shared" si="1"/>
        <v>213</v>
      </c>
    </row>
    <row r="9" spans="1:16" ht="30" customHeight="1" x14ac:dyDescent="0.25">
      <c r="A9" s="135">
        <v>2</v>
      </c>
      <c r="B9" s="136" t="s">
        <v>23</v>
      </c>
      <c r="C9" s="141">
        <v>10</v>
      </c>
      <c r="D9" s="142">
        <v>1</v>
      </c>
      <c r="E9" s="142">
        <v>1</v>
      </c>
      <c r="F9" s="142">
        <v>3</v>
      </c>
      <c r="G9" s="143">
        <v>85</v>
      </c>
      <c r="H9" s="143">
        <v>55</v>
      </c>
      <c r="I9" s="143">
        <v>40</v>
      </c>
      <c r="J9" s="143">
        <v>22</v>
      </c>
      <c r="K9" s="143"/>
      <c r="L9" s="143">
        <v>1</v>
      </c>
      <c r="M9" s="143">
        <v>2</v>
      </c>
      <c r="N9" s="143"/>
      <c r="O9" s="144"/>
      <c r="P9" s="110">
        <f t="shared" si="1"/>
        <v>220</v>
      </c>
    </row>
    <row r="10" spans="1:16" ht="30" customHeight="1" x14ac:dyDescent="0.25">
      <c r="A10" s="135">
        <v>3</v>
      </c>
      <c r="B10" s="136" t="s">
        <v>24</v>
      </c>
      <c r="C10" s="141">
        <v>4</v>
      </c>
      <c r="D10" s="142">
        <v>3</v>
      </c>
      <c r="E10" s="142">
        <v>17</v>
      </c>
      <c r="F10" s="142">
        <v>54</v>
      </c>
      <c r="G10" s="143">
        <v>28</v>
      </c>
      <c r="H10" s="143">
        <v>47</v>
      </c>
      <c r="I10" s="143">
        <v>35</v>
      </c>
      <c r="J10" s="143">
        <v>10</v>
      </c>
      <c r="K10" s="143">
        <v>31</v>
      </c>
      <c r="L10" s="143"/>
      <c r="M10" s="143"/>
      <c r="N10" s="143">
        <v>62</v>
      </c>
      <c r="O10" s="144"/>
      <c r="P10" s="110">
        <f t="shared" si="1"/>
        <v>291</v>
      </c>
    </row>
    <row r="11" spans="1:16" ht="30" customHeight="1" x14ac:dyDescent="0.25">
      <c r="A11" s="135">
        <v>4</v>
      </c>
      <c r="B11" s="136" t="s">
        <v>25</v>
      </c>
      <c r="C11" s="125"/>
      <c r="D11" s="129"/>
      <c r="E11" s="129"/>
      <c r="F11" s="129"/>
      <c r="G11" s="145"/>
      <c r="H11" s="145"/>
      <c r="I11" s="145"/>
      <c r="J11" s="145"/>
      <c r="K11" s="145"/>
      <c r="L11" s="145"/>
      <c r="M11" s="145"/>
      <c r="N11" s="145"/>
      <c r="O11" s="146"/>
      <c r="P11" s="110">
        <f t="shared" si="1"/>
        <v>0</v>
      </c>
    </row>
    <row r="12" spans="1:16" ht="30" customHeight="1" x14ac:dyDescent="0.25">
      <c r="A12" s="135">
        <v>5</v>
      </c>
      <c r="B12" s="136" t="s">
        <v>26</v>
      </c>
      <c r="C12" s="125"/>
      <c r="D12" s="129"/>
      <c r="E12" s="129"/>
      <c r="F12" s="129"/>
      <c r="G12" s="145"/>
      <c r="H12" s="145"/>
      <c r="I12" s="145"/>
      <c r="J12" s="145"/>
      <c r="K12" s="145"/>
      <c r="L12" s="145"/>
      <c r="M12" s="145"/>
      <c r="N12" s="145"/>
      <c r="O12" s="146">
        <v>10</v>
      </c>
      <c r="P12" s="110">
        <f t="shared" si="1"/>
        <v>10</v>
      </c>
    </row>
    <row r="13" spans="1:16" ht="30" customHeight="1" x14ac:dyDescent="0.25">
      <c r="A13" s="80" t="s">
        <v>27</v>
      </c>
      <c r="B13" s="81" t="s">
        <v>28</v>
      </c>
      <c r="C13" s="82"/>
      <c r="D13" s="83"/>
      <c r="E13" s="82"/>
      <c r="F13" s="82"/>
      <c r="G13" s="84"/>
      <c r="H13" s="84"/>
      <c r="I13" s="84"/>
      <c r="J13" s="84"/>
      <c r="K13" s="84"/>
      <c r="L13" s="84"/>
      <c r="M13" s="84"/>
      <c r="N13" s="84"/>
      <c r="O13" s="85"/>
      <c r="P13" s="29"/>
    </row>
    <row r="14" spans="1:16" ht="30" customHeight="1" x14ac:dyDescent="0.25">
      <c r="A14" s="86">
        <v>1</v>
      </c>
      <c r="B14" s="87" t="s">
        <v>29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30"/>
    </row>
    <row r="15" spans="1:16" ht="30" customHeight="1" x14ac:dyDescent="0.25">
      <c r="A15" s="90" t="s">
        <v>30</v>
      </c>
      <c r="B15" s="91" t="s">
        <v>31</v>
      </c>
      <c r="C15" s="92">
        <v>91</v>
      </c>
      <c r="D15" s="92">
        <v>0</v>
      </c>
      <c r="E15" s="92">
        <v>0</v>
      </c>
      <c r="F15" s="92">
        <v>105</v>
      </c>
      <c r="G15" s="92">
        <v>64</v>
      </c>
      <c r="H15" s="92">
        <v>60</v>
      </c>
      <c r="I15" s="92">
        <v>18</v>
      </c>
      <c r="J15" s="92">
        <v>10</v>
      </c>
      <c r="K15" s="92">
        <v>56</v>
      </c>
      <c r="L15" s="92">
        <v>0</v>
      </c>
      <c r="M15" s="92">
        <v>9</v>
      </c>
      <c r="N15" s="92">
        <v>18</v>
      </c>
      <c r="O15" s="73"/>
      <c r="P15" s="95">
        <f>SUM(C15:N15)</f>
        <v>431</v>
      </c>
    </row>
    <row r="16" spans="1:16" ht="30" customHeight="1" x14ac:dyDescent="0.25">
      <c r="A16" s="90" t="s">
        <v>32</v>
      </c>
      <c r="B16" s="91" t="s">
        <v>33</v>
      </c>
      <c r="C16" s="92">
        <v>441</v>
      </c>
      <c r="D16" s="92">
        <v>225</v>
      </c>
      <c r="E16" s="92">
        <v>560</v>
      </c>
      <c r="F16" s="92">
        <v>4011</v>
      </c>
      <c r="G16" s="92">
        <v>272</v>
      </c>
      <c r="H16" s="92">
        <v>655</v>
      </c>
      <c r="I16" s="92">
        <v>248</v>
      </c>
      <c r="J16" s="92">
        <v>629</v>
      </c>
      <c r="K16" s="92">
        <v>478</v>
      </c>
      <c r="L16" s="92">
        <v>51</v>
      </c>
      <c r="M16" s="92">
        <v>248</v>
      </c>
      <c r="N16" s="92">
        <v>475</v>
      </c>
      <c r="O16" s="93"/>
      <c r="P16" s="95">
        <f>SUM(C16:N16)</f>
        <v>8293</v>
      </c>
    </row>
    <row r="17" spans="1:16" ht="30" customHeight="1" x14ac:dyDescent="0.25">
      <c r="A17" s="90" t="s">
        <v>34</v>
      </c>
      <c r="B17" s="91" t="s">
        <v>35</v>
      </c>
      <c r="C17" s="92">
        <v>4982</v>
      </c>
      <c r="D17" s="92">
        <v>3520</v>
      </c>
      <c r="E17" s="92">
        <v>2557</v>
      </c>
      <c r="F17" s="92">
        <v>4728</v>
      </c>
      <c r="G17" s="92">
        <v>4009</v>
      </c>
      <c r="H17" s="92">
        <v>3591</v>
      </c>
      <c r="I17" s="92">
        <v>2294</v>
      </c>
      <c r="J17" s="92">
        <v>2573</v>
      </c>
      <c r="K17" s="92">
        <v>3848</v>
      </c>
      <c r="L17" s="92">
        <v>1055</v>
      </c>
      <c r="M17" s="92">
        <v>2660</v>
      </c>
      <c r="N17" s="92">
        <v>2085</v>
      </c>
      <c r="O17" s="93"/>
      <c r="P17" s="95">
        <f>SUM(C17:N17)</f>
        <v>37902</v>
      </c>
    </row>
    <row r="18" spans="1:16" ht="30" customHeight="1" x14ac:dyDescent="0.25">
      <c r="A18" s="86">
        <v>2</v>
      </c>
      <c r="B18" s="87" t="s">
        <v>36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4"/>
      <c r="P18" s="96"/>
    </row>
    <row r="19" spans="1:16" ht="30" customHeight="1" x14ac:dyDescent="0.25">
      <c r="A19" s="90" t="s">
        <v>37</v>
      </c>
      <c r="B19" s="91" t="s">
        <v>31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4"/>
      <c r="P19" s="95">
        <f>SUM(C19:N19)</f>
        <v>0</v>
      </c>
    </row>
    <row r="20" spans="1:16" ht="30" customHeight="1" x14ac:dyDescent="0.25">
      <c r="A20" s="90" t="s">
        <v>38</v>
      </c>
      <c r="B20" s="91" t="s">
        <v>33</v>
      </c>
      <c r="C20" s="92">
        <v>0</v>
      </c>
      <c r="D20" s="92">
        <v>0</v>
      </c>
      <c r="E20" s="92">
        <v>5</v>
      </c>
      <c r="F20" s="92">
        <v>649</v>
      </c>
      <c r="G20" s="92">
        <v>0</v>
      </c>
      <c r="H20" s="92">
        <v>155</v>
      </c>
      <c r="I20" s="92">
        <v>242</v>
      </c>
      <c r="J20" s="92">
        <v>7</v>
      </c>
      <c r="K20" s="92">
        <v>0</v>
      </c>
      <c r="L20" s="92">
        <v>0</v>
      </c>
      <c r="M20" s="92">
        <v>0</v>
      </c>
      <c r="N20" s="92">
        <v>0</v>
      </c>
      <c r="O20" s="94"/>
      <c r="P20" s="95">
        <f>SUM(C20:N20)</f>
        <v>1058</v>
      </c>
    </row>
    <row r="21" spans="1:16" ht="30" customHeight="1" x14ac:dyDescent="0.25">
      <c r="A21" s="90" t="s">
        <v>39</v>
      </c>
      <c r="B21" s="91" t="s">
        <v>35</v>
      </c>
      <c r="C21" s="92">
        <v>1119</v>
      </c>
      <c r="D21" s="92">
        <v>2883</v>
      </c>
      <c r="E21" s="92">
        <v>3243</v>
      </c>
      <c r="F21" s="92">
        <v>2745</v>
      </c>
      <c r="G21" s="92">
        <v>2038</v>
      </c>
      <c r="H21" s="92">
        <v>3731</v>
      </c>
      <c r="I21" s="92">
        <v>1372</v>
      </c>
      <c r="J21" s="92">
        <v>1891</v>
      </c>
      <c r="K21" s="92">
        <v>697</v>
      </c>
      <c r="L21" s="92">
        <v>1254</v>
      </c>
      <c r="M21" s="92">
        <v>2822</v>
      </c>
      <c r="N21" s="92">
        <v>1454</v>
      </c>
      <c r="O21" s="94"/>
      <c r="P21" s="95">
        <f>SUM(C21:N21)</f>
        <v>25249</v>
      </c>
    </row>
    <row r="22" spans="1:16" ht="30" customHeight="1" x14ac:dyDescent="0.25">
      <c r="A22" s="80" t="s">
        <v>40</v>
      </c>
      <c r="B22" s="106" t="s">
        <v>41</v>
      </c>
      <c r="C22" s="107"/>
      <c r="D22" s="108"/>
      <c r="E22" s="72"/>
      <c r="F22" s="72"/>
      <c r="G22" s="93"/>
      <c r="H22" s="93"/>
      <c r="I22" s="93"/>
      <c r="J22" s="93"/>
      <c r="K22" s="93"/>
      <c r="L22" s="93"/>
      <c r="M22" s="93"/>
      <c r="N22" s="93"/>
      <c r="O22" s="109"/>
      <c r="P22" s="110">
        <f>SUM(P23:P26)</f>
        <v>12</v>
      </c>
    </row>
    <row r="23" spans="1:16" ht="30" customHeight="1" x14ac:dyDescent="0.25">
      <c r="A23" s="111">
        <v>1</v>
      </c>
      <c r="B23" s="112" t="s">
        <v>42</v>
      </c>
      <c r="C23" s="76"/>
      <c r="D23" s="74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99"/>
      <c r="P23" s="113">
        <f>SUM(C23:O23)</f>
        <v>0</v>
      </c>
    </row>
    <row r="24" spans="1:16" ht="30" customHeight="1" x14ac:dyDescent="0.25">
      <c r="A24" s="111">
        <v>2</v>
      </c>
      <c r="B24" s="112" t="s">
        <v>43</v>
      </c>
      <c r="C24" s="77">
        <v>1</v>
      </c>
      <c r="D24" s="75"/>
      <c r="E24" s="68">
        <v>1</v>
      </c>
      <c r="F24" s="68">
        <v>1</v>
      </c>
      <c r="G24" s="68">
        <v>1</v>
      </c>
      <c r="H24" s="68">
        <v>1</v>
      </c>
      <c r="I24" s="68">
        <v>1</v>
      </c>
      <c r="J24" s="68">
        <v>1</v>
      </c>
      <c r="K24" s="68">
        <v>1</v>
      </c>
      <c r="L24" s="68">
        <v>1</v>
      </c>
      <c r="M24" s="68">
        <v>1</v>
      </c>
      <c r="N24" s="68">
        <v>1</v>
      </c>
      <c r="O24" s="99"/>
      <c r="P24" s="113">
        <f>SUM(C24:O24)</f>
        <v>11</v>
      </c>
    </row>
    <row r="25" spans="1:16" ht="30" customHeight="1" x14ac:dyDescent="0.25">
      <c r="A25" s="114">
        <v>3</v>
      </c>
      <c r="B25" s="115" t="s">
        <v>44</v>
      </c>
      <c r="C25" s="78"/>
      <c r="D25" s="75">
        <v>1</v>
      </c>
      <c r="E25" s="68"/>
      <c r="F25" s="69"/>
      <c r="G25" s="68"/>
      <c r="H25" s="68"/>
      <c r="I25" s="68"/>
      <c r="J25" s="68"/>
      <c r="K25" s="68"/>
      <c r="L25" s="68"/>
      <c r="M25" s="68"/>
      <c r="N25" s="68"/>
      <c r="O25" s="99"/>
      <c r="P25" s="113">
        <f>SUM(C25:O25)</f>
        <v>1</v>
      </c>
    </row>
    <row r="26" spans="1:16" ht="30" customHeight="1" x14ac:dyDescent="0.25">
      <c r="A26" s="116">
        <v>4</v>
      </c>
      <c r="B26" s="117" t="s">
        <v>45</v>
      </c>
      <c r="C26" s="75"/>
      <c r="D26" s="75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99"/>
      <c r="P26" s="113">
        <f>SUM(C26:O26)</f>
        <v>0</v>
      </c>
    </row>
    <row r="27" spans="1:16" ht="30" customHeight="1" x14ac:dyDescent="0.25">
      <c r="A27" s="27" t="s">
        <v>46</v>
      </c>
      <c r="B27" s="34" t="s">
        <v>47</v>
      </c>
      <c r="C27" s="35"/>
      <c r="D27" s="36"/>
      <c r="E27" s="37"/>
      <c r="F27" s="37"/>
      <c r="G27" s="32"/>
      <c r="H27" s="32"/>
      <c r="I27" s="32"/>
      <c r="J27" s="32"/>
      <c r="K27" s="32"/>
      <c r="L27" s="32"/>
      <c r="M27" s="32"/>
      <c r="N27" s="32"/>
      <c r="O27" s="38"/>
      <c r="P27" s="28">
        <f>SUM(P28:P31)</f>
        <v>143</v>
      </c>
    </row>
    <row r="28" spans="1:16" ht="30" customHeight="1" x14ac:dyDescent="0.25">
      <c r="A28" s="39">
        <v>1</v>
      </c>
      <c r="B28" s="40" t="s">
        <v>42</v>
      </c>
      <c r="C28" s="76"/>
      <c r="D28" s="74">
        <v>3</v>
      </c>
      <c r="E28" s="68">
        <v>5</v>
      </c>
      <c r="F28" s="41"/>
      <c r="G28" s="68">
        <v>2</v>
      </c>
      <c r="H28" s="68">
        <v>4</v>
      </c>
      <c r="I28" s="41"/>
      <c r="J28" s="41"/>
      <c r="K28" s="68">
        <v>5</v>
      </c>
      <c r="L28" s="41"/>
      <c r="M28" s="41"/>
      <c r="N28" s="41"/>
      <c r="O28" s="42"/>
      <c r="P28" s="43">
        <f>SUM(C28:O28)</f>
        <v>19</v>
      </c>
    </row>
    <row r="29" spans="1:16" ht="30" customHeight="1" x14ac:dyDescent="0.25">
      <c r="A29" s="39">
        <v>2</v>
      </c>
      <c r="B29" s="40" t="s">
        <v>43</v>
      </c>
      <c r="C29" s="77">
        <v>4</v>
      </c>
      <c r="D29" s="75">
        <v>4</v>
      </c>
      <c r="E29" s="68">
        <v>8</v>
      </c>
      <c r="F29" s="68">
        <v>6</v>
      </c>
      <c r="G29" s="68">
        <v>10</v>
      </c>
      <c r="H29" s="68">
        <v>13</v>
      </c>
      <c r="I29" s="68">
        <v>1</v>
      </c>
      <c r="J29" s="68">
        <v>9</v>
      </c>
      <c r="K29" s="68">
        <v>3</v>
      </c>
      <c r="L29" s="68">
        <v>7</v>
      </c>
      <c r="M29" s="68">
        <v>10</v>
      </c>
      <c r="N29" s="68">
        <v>3</v>
      </c>
      <c r="O29" s="42"/>
      <c r="P29" s="43">
        <f>SUM(C29:O29)</f>
        <v>78</v>
      </c>
    </row>
    <row r="30" spans="1:16" ht="30" customHeight="1" x14ac:dyDescent="0.25">
      <c r="A30" s="45">
        <v>3</v>
      </c>
      <c r="B30" s="46" t="s">
        <v>44</v>
      </c>
      <c r="C30" s="78">
        <v>5</v>
      </c>
      <c r="D30" s="75">
        <v>4</v>
      </c>
      <c r="E30" s="41"/>
      <c r="F30" s="69">
        <v>5</v>
      </c>
      <c r="G30" s="68">
        <v>3</v>
      </c>
      <c r="H30" s="68">
        <v>1</v>
      </c>
      <c r="I30" s="68">
        <v>12</v>
      </c>
      <c r="J30" s="68">
        <v>4</v>
      </c>
      <c r="K30" s="68">
        <v>4</v>
      </c>
      <c r="L30" s="68"/>
      <c r="M30" s="68"/>
      <c r="N30" s="68">
        <v>6</v>
      </c>
      <c r="O30" s="42"/>
      <c r="P30" s="43">
        <f>SUM(C30:O30)</f>
        <v>44</v>
      </c>
    </row>
    <row r="31" spans="1:16" ht="30" customHeight="1" x14ac:dyDescent="0.25">
      <c r="A31" s="47">
        <v>4</v>
      </c>
      <c r="B31" s="48" t="s">
        <v>45</v>
      </c>
      <c r="C31" s="44"/>
      <c r="D31" s="75">
        <v>1</v>
      </c>
      <c r="E31" s="41"/>
      <c r="F31" s="68">
        <v>1</v>
      </c>
      <c r="G31" s="41"/>
      <c r="H31" s="41"/>
      <c r="I31" s="41"/>
      <c r="J31" s="41"/>
      <c r="K31" s="41"/>
      <c r="L31" s="68"/>
      <c r="M31" s="68"/>
      <c r="N31" s="68"/>
      <c r="O31" s="42"/>
      <c r="P31" s="43">
        <f>SUM(C31:O31)</f>
        <v>2</v>
      </c>
    </row>
    <row r="32" spans="1:16" ht="30" customHeight="1" x14ac:dyDescent="0.25">
      <c r="A32" s="26" t="s">
        <v>48</v>
      </c>
      <c r="B32" s="34" t="s">
        <v>49</v>
      </c>
      <c r="C32" s="44"/>
      <c r="D32" s="49"/>
      <c r="E32" s="50"/>
      <c r="F32" s="70"/>
      <c r="G32" s="31"/>
      <c r="H32" s="31"/>
      <c r="I32" s="31"/>
      <c r="J32" s="31"/>
      <c r="K32" s="31"/>
      <c r="L32" s="73"/>
      <c r="M32" s="73"/>
      <c r="N32" s="73"/>
      <c r="O32" s="33"/>
      <c r="P32" s="28">
        <f>SUM(P33:P36)</f>
        <v>698</v>
      </c>
    </row>
    <row r="33" spans="1:16" ht="30" customHeight="1" x14ac:dyDescent="0.25">
      <c r="A33" s="39">
        <v>1</v>
      </c>
      <c r="B33" s="51" t="s">
        <v>42</v>
      </c>
      <c r="C33" s="76">
        <v>8</v>
      </c>
      <c r="D33" s="74">
        <v>49</v>
      </c>
      <c r="E33" s="71">
        <v>24</v>
      </c>
      <c r="F33" s="71"/>
      <c r="G33" s="71">
        <v>15</v>
      </c>
      <c r="H33" s="71">
        <v>55</v>
      </c>
      <c r="I33" s="71">
        <v>4</v>
      </c>
      <c r="J33" s="52"/>
      <c r="K33" s="71">
        <v>24</v>
      </c>
      <c r="L33" s="71"/>
      <c r="M33" s="71"/>
      <c r="N33" s="71">
        <v>7</v>
      </c>
      <c r="O33" s="42"/>
      <c r="P33" s="43">
        <f>SUM(C33:O33)</f>
        <v>186</v>
      </c>
    </row>
    <row r="34" spans="1:16" ht="30" customHeight="1" x14ac:dyDescent="0.25">
      <c r="A34" s="39">
        <v>2</v>
      </c>
      <c r="B34" s="40" t="s">
        <v>43</v>
      </c>
      <c r="C34" s="68">
        <v>5</v>
      </c>
      <c r="D34" s="75">
        <v>21</v>
      </c>
      <c r="E34" s="68">
        <v>42</v>
      </c>
      <c r="F34" s="68">
        <v>16</v>
      </c>
      <c r="G34" s="68">
        <v>41</v>
      </c>
      <c r="H34" s="68">
        <v>23</v>
      </c>
      <c r="I34" s="68">
        <v>10</v>
      </c>
      <c r="J34" s="68">
        <v>45</v>
      </c>
      <c r="K34" s="68">
        <v>14</v>
      </c>
      <c r="L34" s="68">
        <v>33</v>
      </c>
      <c r="M34" s="68">
        <v>41</v>
      </c>
      <c r="N34" s="68">
        <v>11</v>
      </c>
      <c r="O34" s="42"/>
      <c r="P34" s="43">
        <f>SUM(C34:O34)</f>
        <v>302</v>
      </c>
    </row>
    <row r="35" spans="1:16" ht="30" customHeight="1" x14ac:dyDescent="0.25">
      <c r="A35" s="45">
        <v>3</v>
      </c>
      <c r="B35" s="46" t="s">
        <v>44</v>
      </c>
      <c r="C35" s="79">
        <v>24</v>
      </c>
      <c r="D35" s="75">
        <v>5</v>
      </c>
      <c r="E35" s="41"/>
      <c r="F35" s="69">
        <v>34</v>
      </c>
      <c r="G35" s="68">
        <v>11</v>
      </c>
      <c r="H35" s="68">
        <v>11</v>
      </c>
      <c r="I35" s="68">
        <v>48</v>
      </c>
      <c r="J35" s="68">
        <v>7</v>
      </c>
      <c r="K35" s="68">
        <v>20</v>
      </c>
      <c r="L35" s="41"/>
      <c r="M35" s="68"/>
      <c r="N35" s="68">
        <v>20</v>
      </c>
      <c r="O35" s="42"/>
      <c r="P35" s="43">
        <f>SUM(C35:O35)</f>
        <v>180</v>
      </c>
    </row>
    <row r="36" spans="1:16" ht="30" customHeight="1" x14ac:dyDescent="0.25">
      <c r="A36" s="47">
        <v>4</v>
      </c>
      <c r="B36" s="48" t="s">
        <v>45</v>
      </c>
      <c r="C36" s="37"/>
      <c r="D36" s="68">
        <v>2</v>
      </c>
      <c r="E36" s="41"/>
      <c r="F36" s="68">
        <v>21</v>
      </c>
      <c r="G36" s="68">
        <v>2</v>
      </c>
      <c r="H36" s="68">
        <v>2</v>
      </c>
      <c r="I36" s="41"/>
      <c r="J36" s="68">
        <v>3</v>
      </c>
      <c r="K36" s="41"/>
      <c r="L36" s="41"/>
      <c r="M36" s="41"/>
      <c r="N36" s="41"/>
      <c r="O36" s="42"/>
      <c r="P36" s="43">
        <f>SUM(C36:O36)</f>
        <v>30</v>
      </c>
    </row>
    <row r="37" spans="1:16" ht="30" customHeight="1" x14ac:dyDescent="0.25">
      <c r="A37" s="97" t="s">
        <v>50</v>
      </c>
      <c r="B37" s="98" t="s">
        <v>51</v>
      </c>
      <c r="C37" s="99"/>
      <c r="D37" s="100"/>
      <c r="E37" s="72"/>
      <c r="F37" s="72"/>
      <c r="G37" s="72"/>
      <c r="H37" s="72"/>
      <c r="I37" s="72"/>
      <c r="J37" s="72"/>
      <c r="K37" s="72"/>
      <c r="L37" s="100"/>
      <c r="M37" s="72"/>
      <c r="N37" s="100"/>
      <c r="O37" s="72"/>
      <c r="P37" s="101">
        <f>P38+P40</f>
        <v>531</v>
      </c>
    </row>
    <row r="38" spans="1:16" ht="30" customHeight="1" x14ac:dyDescent="0.25">
      <c r="A38" s="90">
        <v>1</v>
      </c>
      <c r="B38" s="91" t="s">
        <v>52</v>
      </c>
      <c r="C38" s="72">
        <v>0</v>
      </c>
      <c r="D38" s="102">
        <v>11</v>
      </c>
      <c r="E38" s="72">
        <v>3</v>
      </c>
      <c r="F38" s="72">
        <v>2</v>
      </c>
      <c r="G38" s="93">
        <v>41</v>
      </c>
      <c r="H38" s="93">
        <v>18</v>
      </c>
      <c r="I38" s="93">
        <v>2</v>
      </c>
      <c r="J38" s="93">
        <v>0</v>
      </c>
      <c r="K38" s="93">
        <v>0</v>
      </c>
      <c r="L38" s="93">
        <v>4</v>
      </c>
      <c r="M38" s="93">
        <v>7</v>
      </c>
      <c r="N38" s="93">
        <v>0</v>
      </c>
      <c r="O38" s="93"/>
      <c r="P38" s="95">
        <f t="shared" ref="P38:P41" si="2">SUM(C38:N38)</f>
        <v>88</v>
      </c>
    </row>
    <row r="39" spans="1:16" ht="30" customHeight="1" x14ac:dyDescent="0.25">
      <c r="A39" s="90">
        <v>2</v>
      </c>
      <c r="B39" s="103" t="s">
        <v>31</v>
      </c>
      <c r="C39" s="99">
        <v>0</v>
      </c>
      <c r="D39" s="99">
        <v>0</v>
      </c>
      <c r="E39" s="99">
        <v>0</v>
      </c>
      <c r="F39" s="99">
        <v>0</v>
      </c>
      <c r="G39" s="99">
        <v>3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3"/>
      <c r="P39" s="95">
        <f t="shared" si="2"/>
        <v>3</v>
      </c>
    </row>
    <row r="40" spans="1:16" ht="30" customHeight="1" x14ac:dyDescent="0.25">
      <c r="A40" s="90">
        <v>3</v>
      </c>
      <c r="B40" s="91" t="s">
        <v>53</v>
      </c>
      <c r="C40" s="99">
        <v>49</v>
      </c>
      <c r="D40" s="102">
        <v>99</v>
      </c>
      <c r="E40" s="72">
        <v>15</v>
      </c>
      <c r="F40" s="72">
        <v>24</v>
      </c>
      <c r="G40" s="93">
        <v>134</v>
      </c>
      <c r="H40" s="93">
        <v>17</v>
      </c>
      <c r="I40" s="93">
        <v>22</v>
      </c>
      <c r="J40" s="93">
        <v>25</v>
      </c>
      <c r="K40" s="93">
        <v>19</v>
      </c>
      <c r="L40" s="93">
        <v>5</v>
      </c>
      <c r="M40" s="93">
        <v>27</v>
      </c>
      <c r="N40" s="93">
        <v>7</v>
      </c>
      <c r="O40" s="93"/>
      <c r="P40" s="95">
        <f t="shared" si="2"/>
        <v>443</v>
      </c>
    </row>
    <row r="41" spans="1:16" ht="30" customHeight="1" x14ac:dyDescent="0.25">
      <c r="A41" s="90">
        <v>4</v>
      </c>
      <c r="B41" s="91" t="s">
        <v>31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3"/>
      <c r="P41" s="95">
        <f t="shared" si="2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8" sqref="C8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211" t="s">
        <v>54</v>
      </c>
      <c r="B1" s="211"/>
      <c r="C1" s="211"/>
      <c r="D1" s="211"/>
      <c r="E1" s="211"/>
    </row>
    <row r="2" spans="1:5" ht="25.5" customHeight="1" x14ac:dyDescent="0.25">
      <c r="A2" s="212" t="s">
        <v>55</v>
      </c>
      <c r="B2" s="212"/>
      <c r="C2" s="212"/>
      <c r="D2" s="212"/>
      <c r="E2" s="212"/>
    </row>
    <row r="3" spans="1:5" ht="29.25" customHeight="1" x14ac:dyDescent="0.25">
      <c r="A3" s="213" t="s">
        <v>2</v>
      </c>
      <c r="B3" s="213"/>
      <c r="C3" s="213"/>
      <c r="D3" s="213"/>
      <c r="E3" s="213"/>
    </row>
    <row r="4" spans="1:5" ht="25.5" customHeight="1" x14ac:dyDescent="0.25">
      <c r="A4" s="214"/>
      <c r="B4" s="214"/>
      <c r="C4" s="53"/>
      <c r="D4" s="53"/>
      <c r="E4" s="54" t="s">
        <v>56</v>
      </c>
    </row>
    <row r="5" spans="1:5" ht="30" customHeight="1" x14ac:dyDescent="0.25">
      <c r="A5" s="215" t="s">
        <v>57</v>
      </c>
      <c r="B5" s="215" t="s">
        <v>58</v>
      </c>
      <c r="C5" s="209" t="s">
        <v>31</v>
      </c>
      <c r="D5" s="210"/>
      <c r="E5" s="216"/>
    </row>
    <row r="6" spans="1:5" ht="30" customHeight="1" x14ac:dyDescent="0.25">
      <c r="A6" s="215"/>
      <c r="B6" s="215"/>
      <c r="C6" s="55" t="s">
        <v>59</v>
      </c>
      <c r="D6" s="55" t="s">
        <v>60</v>
      </c>
      <c r="E6" s="55" t="s">
        <v>33</v>
      </c>
    </row>
    <row r="7" spans="1:5" ht="30" customHeight="1" x14ac:dyDescent="0.25">
      <c r="A7" s="56">
        <v>1</v>
      </c>
      <c r="B7" s="57" t="s">
        <v>61</v>
      </c>
      <c r="C7" s="104">
        <v>734</v>
      </c>
      <c r="D7" s="104">
        <v>440</v>
      </c>
      <c r="E7" s="104">
        <v>8907</v>
      </c>
    </row>
    <row r="8" spans="1:5" ht="30" customHeight="1" x14ac:dyDescent="0.25">
      <c r="A8" s="56">
        <v>2</v>
      </c>
      <c r="B8" s="57" t="s">
        <v>62</v>
      </c>
      <c r="C8" s="104">
        <v>17</v>
      </c>
      <c r="D8" s="104">
        <v>4</v>
      </c>
      <c r="E8" s="104">
        <v>67</v>
      </c>
    </row>
    <row r="9" spans="1:5" ht="30" customHeight="1" x14ac:dyDescent="0.25">
      <c r="A9" s="56">
        <v>3</v>
      </c>
      <c r="B9" s="58" t="s">
        <v>63</v>
      </c>
      <c r="C9" s="104">
        <v>920</v>
      </c>
      <c r="D9" s="104">
        <v>319</v>
      </c>
      <c r="E9" s="104">
        <v>11248</v>
      </c>
    </row>
    <row r="10" spans="1:5" ht="30" customHeight="1" x14ac:dyDescent="0.25">
      <c r="A10" s="209" t="s">
        <v>6</v>
      </c>
      <c r="B10" s="210"/>
      <c r="C10" s="59">
        <f>SUM(C7:C9)</f>
        <v>1671</v>
      </c>
      <c r="D10" s="59">
        <f t="shared" ref="D10:E10" si="0">SUM(D7:D9)</f>
        <v>763</v>
      </c>
      <c r="E10" s="59">
        <f t="shared" si="0"/>
        <v>20222</v>
      </c>
    </row>
    <row r="12" spans="1:5" ht="15.75" x14ac:dyDescent="0.25">
      <c r="B12" s="18"/>
      <c r="C12" s="19"/>
      <c r="D12" s="19"/>
      <c r="E12" s="19"/>
    </row>
    <row r="13" spans="1:5" x14ac:dyDescent="0.25">
      <c r="C13" s="14"/>
      <c r="D13" s="14"/>
      <c r="E13" s="14"/>
    </row>
    <row r="14" spans="1:5" ht="15.75" x14ac:dyDescent="0.25">
      <c r="C14" s="20"/>
      <c r="D14" s="20"/>
      <c r="E14" s="14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abSelected="1" topLeftCell="B33" zoomScaleNormal="100" workbookViewId="0">
      <selection activeCell="B40" sqref="B40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217" t="s">
        <v>64</v>
      </c>
      <c r="B1" s="217"/>
      <c r="C1" s="217"/>
      <c r="D1" s="217"/>
      <c r="E1" s="217"/>
      <c r="F1" s="217"/>
      <c r="G1" s="217"/>
    </row>
    <row r="2" spans="1:7" ht="36.75" customHeight="1" x14ac:dyDescent="0.3">
      <c r="A2" s="222" t="s">
        <v>65</v>
      </c>
      <c r="B2" s="222"/>
      <c r="C2" s="222"/>
      <c r="D2" s="222"/>
      <c r="E2" s="222"/>
      <c r="F2" s="222"/>
      <c r="G2" s="222"/>
    </row>
    <row r="3" spans="1:7" ht="32.25" customHeight="1" x14ac:dyDescent="0.3">
      <c r="A3" s="221" t="s">
        <v>2</v>
      </c>
      <c r="B3" s="221"/>
      <c r="C3" s="221"/>
      <c r="D3" s="221"/>
      <c r="E3" s="221"/>
      <c r="F3" s="221"/>
      <c r="G3" s="221"/>
    </row>
    <row r="4" spans="1:7" ht="27" customHeight="1" x14ac:dyDescent="0.35">
      <c r="A4" s="60"/>
      <c r="B4" s="61"/>
      <c r="C4" s="60"/>
      <c r="D4" s="60"/>
      <c r="E4" s="218" t="s">
        <v>66</v>
      </c>
      <c r="F4" s="218"/>
      <c r="G4" s="218"/>
    </row>
    <row r="5" spans="1:7" ht="39.75" customHeight="1" x14ac:dyDescent="0.3">
      <c r="A5" s="219" t="s">
        <v>3</v>
      </c>
      <c r="B5" s="220" t="s">
        <v>67</v>
      </c>
      <c r="C5" s="223" t="s">
        <v>68</v>
      </c>
      <c r="D5" s="223"/>
      <c r="E5" s="223"/>
      <c r="F5" s="224" t="s">
        <v>69</v>
      </c>
      <c r="G5" s="224"/>
    </row>
    <row r="6" spans="1:7" ht="42" customHeight="1" x14ac:dyDescent="0.3">
      <c r="A6" s="219"/>
      <c r="B6" s="220"/>
      <c r="C6" s="62" t="s">
        <v>70</v>
      </c>
      <c r="D6" s="62" t="s">
        <v>71</v>
      </c>
      <c r="E6" s="62" t="s">
        <v>72</v>
      </c>
      <c r="F6" s="62" t="s">
        <v>73</v>
      </c>
      <c r="G6" s="63" t="s">
        <v>74</v>
      </c>
    </row>
    <row r="7" spans="1:7" ht="21.95" customHeight="1" x14ac:dyDescent="0.3">
      <c r="A7" s="177" t="s">
        <v>20</v>
      </c>
      <c r="B7" s="178" t="s">
        <v>25</v>
      </c>
      <c r="C7" s="179">
        <f>SUM(C8:C26)</f>
        <v>3352</v>
      </c>
      <c r="D7" s="179">
        <f>SUM(D8:D26)</f>
        <v>2039</v>
      </c>
      <c r="E7" s="179">
        <f t="shared" ref="E7" si="0">C7-D7</f>
        <v>1313</v>
      </c>
      <c r="F7" s="179">
        <f>SUM(F8:F26)</f>
        <v>192</v>
      </c>
      <c r="G7" s="179">
        <f>SUM(G8:G26)</f>
        <v>379</v>
      </c>
    </row>
    <row r="8" spans="1:7" ht="21.95" customHeight="1" x14ac:dyDescent="0.3">
      <c r="A8" s="180">
        <v>1</v>
      </c>
      <c r="B8" s="181" t="s">
        <v>75</v>
      </c>
      <c r="C8" s="182">
        <v>160</v>
      </c>
      <c r="D8" s="152">
        <v>203</v>
      </c>
      <c r="E8" s="183">
        <f t="shared" ref="E8:E26" si="1">C8-D8</f>
        <v>-43</v>
      </c>
      <c r="F8" s="184">
        <v>64</v>
      </c>
      <c r="G8" s="184">
        <v>145</v>
      </c>
    </row>
    <row r="9" spans="1:7" ht="21.95" customHeight="1" x14ac:dyDescent="0.3">
      <c r="A9" s="180">
        <v>2</v>
      </c>
      <c r="B9" s="181" t="s">
        <v>76</v>
      </c>
      <c r="C9" s="182">
        <v>100</v>
      </c>
      <c r="D9" s="152">
        <v>93</v>
      </c>
      <c r="E9" s="183">
        <f t="shared" si="1"/>
        <v>7</v>
      </c>
      <c r="F9" s="152">
        <v>19</v>
      </c>
      <c r="G9" s="152">
        <v>39</v>
      </c>
    </row>
    <row r="10" spans="1:7" ht="21.95" customHeight="1" x14ac:dyDescent="0.3">
      <c r="A10" s="180">
        <v>3</v>
      </c>
      <c r="B10" s="181" t="s">
        <v>77</v>
      </c>
      <c r="C10" s="182">
        <v>20</v>
      </c>
      <c r="D10" s="152">
        <v>81</v>
      </c>
      <c r="E10" s="183">
        <f t="shared" si="1"/>
        <v>-61</v>
      </c>
      <c r="F10" s="152">
        <v>4</v>
      </c>
      <c r="G10" s="152">
        <v>4</v>
      </c>
    </row>
    <row r="11" spans="1:7" ht="21.95" customHeight="1" x14ac:dyDescent="0.3">
      <c r="A11" s="180">
        <v>4</v>
      </c>
      <c r="B11" s="181" t="s">
        <v>78</v>
      </c>
      <c r="C11" s="182">
        <v>20</v>
      </c>
      <c r="D11" s="152">
        <v>152</v>
      </c>
      <c r="E11" s="183">
        <f t="shared" si="1"/>
        <v>-132</v>
      </c>
      <c r="F11" s="152">
        <v>2</v>
      </c>
      <c r="G11" s="152">
        <v>7</v>
      </c>
    </row>
    <row r="12" spans="1:7" ht="21.95" customHeight="1" x14ac:dyDescent="0.3">
      <c r="A12" s="180">
        <v>5</v>
      </c>
      <c r="B12" s="181" t="s">
        <v>79</v>
      </c>
      <c r="C12" s="182">
        <v>250</v>
      </c>
      <c r="D12" s="152">
        <v>160</v>
      </c>
      <c r="E12" s="183">
        <f t="shared" si="1"/>
        <v>90</v>
      </c>
      <c r="F12" s="184">
        <v>21</v>
      </c>
      <c r="G12" s="184">
        <v>39</v>
      </c>
    </row>
    <row r="13" spans="1:7" ht="21.95" customHeight="1" x14ac:dyDescent="0.3">
      <c r="A13" s="180">
        <v>6</v>
      </c>
      <c r="B13" s="181" t="s">
        <v>80</v>
      </c>
      <c r="C13" s="182">
        <v>130</v>
      </c>
      <c r="D13" s="152">
        <v>117</v>
      </c>
      <c r="E13" s="183">
        <f t="shared" si="1"/>
        <v>13</v>
      </c>
      <c r="F13" s="152">
        <v>14</v>
      </c>
      <c r="G13" s="152">
        <v>32</v>
      </c>
    </row>
    <row r="14" spans="1:7" ht="21.95" customHeight="1" x14ac:dyDescent="0.3">
      <c r="A14" s="180">
        <v>7</v>
      </c>
      <c r="B14" s="181" t="s">
        <v>81</v>
      </c>
      <c r="C14" s="182">
        <v>260</v>
      </c>
      <c r="D14" s="152">
        <v>238</v>
      </c>
      <c r="E14" s="183">
        <f t="shared" si="1"/>
        <v>22</v>
      </c>
      <c r="F14" s="152">
        <v>30</v>
      </c>
      <c r="G14" s="152">
        <v>44</v>
      </c>
    </row>
    <row r="15" spans="1:7" ht="21.95" customHeight="1" x14ac:dyDescent="0.3">
      <c r="A15" s="180">
        <v>8</v>
      </c>
      <c r="B15" s="181" t="s">
        <v>82</v>
      </c>
      <c r="C15" s="182">
        <v>140</v>
      </c>
      <c r="D15" s="152">
        <v>42</v>
      </c>
      <c r="E15" s="183">
        <f t="shared" si="1"/>
        <v>98</v>
      </c>
      <c r="F15" s="152">
        <v>2</v>
      </c>
      <c r="G15" s="152">
        <v>6</v>
      </c>
    </row>
    <row r="16" spans="1:7" ht="21.95" customHeight="1" x14ac:dyDescent="0.3">
      <c r="A16" s="180">
        <v>9</v>
      </c>
      <c r="B16" s="181" t="s">
        <v>83</v>
      </c>
      <c r="C16" s="182">
        <v>150</v>
      </c>
      <c r="D16" s="152">
        <v>112</v>
      </c>
      <c r="E16" s="183">
        <f t="shared" si="1"/>
        <v>38</v>
      </c>
      <c r="F16" s="152">
        <v>7</v>
      </c>
      <c r="G16" s="152">
        <v>15</v>
      </c>
    </row>
    <row r="17" spans="1:7" ht="21.95" customHeight="1" x14ac:dyDescent="0.3">
      <c r="A17" s="180">
        <v>10</v>
      </c>
      <c r="B17" s="181" t="s">
        <v>84</v>
      </c>
      <c r="C17" s="182">
        <v>20</v>
      </c>
      <c r="D17" s="152">
        <v>15</v>
      </c>
      <c r="E17" s="183">
        <f t="shared" si="1"/>
        <v>5</v>
      </c>
      <c r="F17" s="152">
        <v>4</v>
      </c>
      <c r="G17" s="152">
        <v>3</v>
      </c>
    </row>
    <row r="18" spans="1:7" ht="21.95" customHeight="1" x14ac:dyDescent="0.3">
      <c r="A18" s="180">
        <v>11</v>
      </c>
      <c r="B18" s="181" t="s">
        <v>85</v>
      </c>
      <c r="C18" s="182">
        <v>20</v>
      </c>
      <c r="D18" s="152">
        <v>19</v>
      </c>
      <c r="E18" s="183">
        <f t="shared" si="1"/>
        <v>1</v>
      </c>
      <c r="F18" s="152">
        <v>3</v>
      </c>
      <c r="G18" s="152">
        <v>6</v>
      </c>
    </row>
    <row r="19" spans="1:7" ht="21.95" customHeight="1" x14ac:dyDescent="0.3">
      <c r="A19" s="180">
        <v>12</v>
      </c>
      <c r="B19" s="181" t="s">
        <v>86</v>
      </c>
      <c r="C19" s="182">
        <v>80</v>
      </c>
      <c r="D19" s="152">
        <v>83</v>
      </c>
      <c r="E19" s="183">
        <f t="shared" si="1"/>
        <v>-3</v>
      </c>
      <c r="F19" s="152">
        <v>3</v>
      </c>
      <c r="G19" s="152">
        <v>6</v>
      </c>
    </row>
    <row r="20" spans="1:7" ht="21.95" customHeight="1" x14ac:dyDescent="0.3">
      <c r="A20" s="180">
        <v>13</v>
      </c>
      <c r="B20" s="181" t="s">
        <v>87</v>
      </c>
      <c r="C20" s="182">
        <v>22</v>
      </c>
      <c r="D20" s="152">
        <v>21</v>
      </c>
      <c r="E20" s="183">
        <f t="shared" si="1"/>
        <v>1</v>
      </c>
      <c r="F20" s="152">
        <v>1</v>
      </c>
      <c r="G20" s="152">
        <v>1</v>
      </c>
    </row>
    <row r="21" spans="1:7" ht="21.95" customHeight="1" x14ac:dyDescent="0.3">
      <c r="A21" s="180">
        <v>14</v>
      </c>
      <c r="B21" s="181" t="s">
        <v>88</v>
      </c>
      <c r="C21" s="182">
        <v>25</v>
      </c>
      <c r="D21" s="152">
        <v>25</v>
      </c>
      <c r="E21" s="183">
        <f t="shared" si="1"/>
        <v>0</v>
      </c>
      <c r="F21" s="152">
        <v>2</v>
      </c>
      <c r="G21" s="152">
        <v>4</v>
      </c>
    </row>
    <row r="22" spans="1:7" ht="21.95" customHeight="1" x14ac:dyDescent="0.3">
      <c r="A22" s="180">
        <v>15</v>
      </c>
      <c r="B22" s="181" t="s">
        <v>89</v>
      </c>
      <c r="C22" s="182">
        <v>120</v>
      </c>
      <c r="D22" s="152">
        <v>112</v>
      </c>
      <c r="E22" s="183">
        <f t="shared" si="1"/>
        <v>8</v>
      </c>
      <c r="F22" s="152">
        <v>3</v>
      </c>
      <c r="G22" s="152">
        <v>4</v>
      </c>
    </row>
    <row r="23" spans="1:7" ht="21.95" customHeight="1" x14ac:dyDescent="0.3">
      <c r="A23" s="180">
        <v>16</v>
      </c>
      <c r="B23" s="181" t="s">
        <v>90</v>
      </c>
      <c r="C23" s="182">
        <v>211</v>
      </c>
      <c r="D23" s="152">
        <v>156</v>
      </c>
      <c r="E23" s="183">
        <f t="shared" si="1"/>
        <v>55</v>
      </c>
      <c r="F23" s="152">
        <v>4</v>
      </c>
      <c r="G23" s="152">
        <v>6</v>
      </c>
    </row>
    <row r="24" spans="1:7" s="12" customFormat="1" ht="37.5" customHeight="1" x14ac:dyDescent="0.3">
      <c r="A24" s="185">
        <v>17</v>
      </c>
      <c r="B24" s="186" t="s">
        <v>91</v>
      </c>
      <c r="C24" s="187">
        <v>600</v>
      </c>
      <c r="D24" s="152">
        <v>10</v>
      </c>
      <c r="E24" s="187">
        <f t="shared" si="1"/>
        <v>590</v>
      </c>
      <c r="F24" s="152">
        <v>3</v>
      </c>
      <c r="G24" s="152">
        <v>6</v>
      </c>
    </row>
    <row r="25" spans="1:7" ht="37.5" customHeight="1" x14ac:dyDescent="0.3">
      <c r="A25" s="180">
        <v>18</v>
      </c>
      <c r="B25" s="186" t="s">
        <v>92</v>
      </c>
      <c r="C25" s="182">
        <v>1000</v>
      </c>
      <c r="D25" s="152">
        <v>399</v>
      </c>
      <c r="E25" s="182">
        <f t="shared" si="1"/>
        <v>601</v>
      </c>
      <c r="F25" s="152">
        <v>5</v>
      </c>
      <c r="G25" s="152">
        <v>10</v>
      </c>
    </row>
    <row r="26" spans="1:7" ht="21.95" customHeight="1" x14ac:dyDescent="0.3">
      <c r="A26" s="180">
        <v>19</v>
      </c>
      <c r="B26" s="181" t="s">
        <v>93</v>
      </c>
      <c r="C26" s="182">
        <v>24</v>
      </c>
      <c r="D26" s="152">
        <v>1</v>
      </c>
      <c r="E26" s="183">
        <f t="shared" si="1"/>
        <v>23</v>
      </c>
      <c r="F26" s="152">
        <v>1</v>
      </c>
      <c r="G26" s="152">
        <v>2</v>
      </c>
    </row>
    <row r="27" spans="1:7" ht="36" customHeight="1" x14ac:dyDescent="0.3">
      <c r="A27" s="177" t="s">
        <v>27</v>
      </c>
      <c r="B27" s="178" t="s">
        <v>94</v>
      </c>
      <c r="C27" s="188">
        <f>SUM(C28:C39)</f>
        <v>5734</v>
      </c>
      <c r="D27" s="189">
        <f>SUM(D28:D39)</f>
        <v>2486</v>
      </c>
      <c r="E27" s="189">
        <f>SUM(E28:E39)</f>
        <v>3248</v>
      </c>
      <c r="F27" s="190"/>
      <c r="G27" s="190"/>
    </row>
    <row r="28" spans="1:7" ht="21.95" customHeight="1" x14ac:dyDescent="0.3">
      <c r="A28" s="180">
        <v>1</v>
      </c>
      <c r="B28" s="191" t="s">
        <v>95</v>
      </c>
      <c r="C28" s="192">
        <v>841</v>
      </c>
      <c r="D28" s="147">
        <v>247</v>
      </c>
      <c r="E28" s="182">
        <f t="shared" ref="E28:E39" si="2">C28-D28</f>
        <v>594</v>
      </c>
      <c r="F28" s="182"/>
      <c r="G28" s="182"/>
    </row>
    <row r="29" spans="1:7" ht="21.95" customHeight="1" x14ac:dyDescent="0.3">
      <c r="A29" s="180">
        <v>2</v>
      </c>
      <c r="B29" s="191" t="s">
        <v>96</v>
      </c>
      <c r="C29" s="192">
        <v>280</v>
      </c>
      <c r="D29" s="147">
        <v>288</v>
      </c>
      <c r="E29" s="182">
        <f t="shared" si="2"/>
        <v>-8</v>
      </c>
      <c r="F29" s="182"/>
      <c r="G29" s="182"/>
    </row>
    <row r="30" spans="1:7" ht="21.95" customHeight="1" x14ac:dyDescent="0.3">
      <c r="A30" s="180">
        <v>3</v>
      </c>
      <c r="B30" s="191" t="s">
        <v>97</v>
      </c>
      <c r="C30" s="192">
        <v>160</v>
      </c>
      <c r="D30" s="147">
        <v>12</v>
      </c>
      <c r="E30" s="182">
        <f t="shared" si="2"/>
        <v>148</v>
      </c>
      <c r="F30" s="182"/>
      <c r="G30" s="182"/>
    </row>
    <row r="31" spans="1:7" ht="21.95" customHeight="1" x14ac:dyDescent="0.3">
      <c r="A31" s="180">
        <v>4</v>
      </c>
      <c r="B31" s="191" t="s">
        <v>98</v>
      </c>
      <c r="C31" s="192">
        <v>110</v>
      </c>
      <c r="D31" s="147">
        <v>73</v>
      </c>
      <c r="E31" s="182">
        <f t="shared" si="2"/>
        <v>37</v>
      </c>
      <c r="F31" s="182"/>
      <c r="G31" s="182"/>
    </row>
    <row r="32" spans="1:7" ht="21.95" customHeight="1" x14ac:dyDescent="0.3">
      <c r="A32" s="180">
        <v>5</v>
      </c>
      <c r="B32" s="191" t="s">
        <v>99</v>
      </c>
      <c r="C32" s="192">
        <v>340</v>
      </c>
      <c r="D32" s="147">
        <v>229</v>
      </c>
      <c r="E32" s="182">
        <f t="shared" si="2"/>
        <v>111</v>
      </c>
      <c r="F32" s="182"/>
      <c r="G32" s="182"/>
    </row>
    <row r="33" spans="1:7" ht="21.95" customHeight="1" x14ac:dyDescent="0.3">
      <c r="A33" s="180">
        <v>6</v>
      </c>
      <c r="B33" s="191" t="s">
        <v>100</v>
      </c>
      <c r="C33" s="192">
        <v>868</v>
      </c>
      <c r="D33" s="147">
        <v>369</v>
      </c>
      <c r="E33" s="182">
        <f t="shared" si="2"/>
        <v>499</v>
      </c>
      <c r="F33" s="182"/>
      <c r="G33" s="182"/>
    </row>
    <row r="34" spans="1:7" ht="21.95" customHeight="1" x14ac:dyDescent="0.3">
      <c r="A34" s="180">
        <v>7</v>
      </c>
      <c r="B34" s="191" t="s">
        <v>101</v>
      </c>
      <c r="C34" s="192">
        <v>165</v>
      </c>
      <c r="D34" s="147">
        <v>154</v>
      </c>
      <c r="E34" s="182">
        <f t="shared" si="2"/>
        <v>11</v>
      </c>
      <c r="F34" s="182"/>
      <c r="G34" s="182"/>
    </row>
    <row r="35" spans="1:7" ht="21.95" customHeight="1" x14ac:dyDescent="0.3">
      <c r="A35" s="180">
        <v>8</v>
      </c>
      <c r="B35" s="191" t="s">
        <v>102</v>
      </c>
      <c r="C35" s="192">
        <v>810</v>
      </c>
      <c r="D35" s="147">
        <v>252</v>
      </c>
      <c r="E35" s="182">
        <f t="shared" si="2"/>
        <v>558</v>
      </c>
      <c r="F35" s="182"/>
      <c r="G35" s="182"/>
    </row>
    <row r="36" spans="1:7" ht="21.95" customHeight="1" x14ac:dyDescent="0.3">
      <c r="A36" s="180">
        <v>9</v>
      </c>
      <c r="B36" s="191" t="s">
        <v>103</v>
      </c>
      <c r="C36" s="192">
        <v>300</v>
      </c>
      <c r="D36" s="147">
        <v>250</v>
      </c>
      <c r="E36" s="182">
        <f t="shared" si="2"/>
        <v>50</v>
      </c>
      <c r="F36" s="182"/>
      <c r="G36" s="182"/>
    </row>
    <row r="37" spans="1:7" ht="21.95" customHeight="1" x14ac:dyDescent="0.3">
      <c r="A37" s="180">
        <v>10</v>
      </c>
      <c r="B37" s="191" t="s">
        <v>104</v>
      </c>
      <c r="C37" s="192">
        <v>790</v>
      </c>
      <c r="D37" s="147">
        <v>115</v>
      </c>
      <c r="E37" s="182">
        <f t="shared" si="2"/>
        <v>675</v>
      </c>
      <c r="F37" s="182"/>
      <c r="G37" s="182"/>
    </row>
    <row r="38" spans="1:7" x14ac:dyDescent="0.3">
      <c r="A38" s="180">
        <v>11</v>
      </c>
      <c r="B38" s="191" t="s">
        <v>105</v>
      </c>
      <c r="C38" s="192">
        <v>440</v>
      </c>
      <c r="D38" s="148">
        <v>208</v>
      </c>
      <c r="E38" s="182">
        <f t="shared" si="2"/>
        <v>232</v>
      </c>
      <c r="F38" s="182"/>
      <c r="G38" s="182"/>
    </row>
    <row r="39" spans="1:7" x14ac:dyDescent="0.3">
      <c r="A39" s="180">
        <v>12</v>
      </c>
      <c r="B39" s="191" t="s">
        <v>106</v>
      </c>
      <c r="C39" s="192">
        <v>630</v>
      </c>
      <c r="D39" s="147">
        <v>289</v>
      </c>
      <c r="E39" s="182">
        <f t="shared" si="2"/>
        <v>341</v>
      </c>
      <c r="F39" s="182"/>
      <c r="G39" s="182"/>
    </row>
    <row r="40" spans="1:7" ht="33" x14ac:dyDescent="0.3">
      <c r="A40" s="64" t="s">
        <v>40</v>
      </c>
      <c r="B40" s="198" t="s">
        <v>107</v>
      </c>
      <c r="C40" s="193">
        <f>SUM(C41:C52)</f>
        <v>889</v>
      </c>
      <c r="D40" s="194">
        <f>SUM(D41:D52)</f>
        <v>67</v>
      </c>
      <c r="E40" s="194">
        <f t="shared" ref="E40" si="3">C40-D40</f>
        <v>822</v>
      </c>
      <c r="F40" s="66"/>
      <c r="G40" s="66"/>
    </row>
    <row r="41" spans="1:7" x14ac:dyDescent="0.3">
      <c r="A41" s="65">
        <v>1</v>
      </c>
      <c r="B41" s="199" t="s">
        <v>108</v>
      </c>
      <c r="C41" s="195">
        <v>0</v>
      </c>
      <c r="D41" s="195">
        <v>0</v>
      </c>
      <c r="E41" s="196">
        <f t="shared" ref="E41:E52" si="4">C41-D41</f>
        <v>0</v>
      </c>
      <c r="F41" s="67"/>
      <c r="G41" s="67"/>
    </row>
    <row r="42" spans="1:7" x14ac:dyDescent="0.3">
      <c r="A42" s="65">
        <v>2</v>
      </c>
      <c r="B42" s="199" t="s">
        <v>109</v>
      </c>
      <c r="C42" s="197">
        <v>0</v>
      </c>
      <c r="D42" s="197">
        <v>0</v>
      </c>
      <c r="E42" s="196">
        <f t="shared" si="4"/>
        <v>0</v>
      </c>
      <c r="F42" s="67"/>
      <c r="G42" s="67"/>
    </row>
    <row r="43" spans="1:7" x14ac:dyDescent="0.3">
      <c r="A43" s="65">
        <v>3</v>
      </c>
      <c r="B43" s="199" t="s">
        <v>110</v>
      </c>
      <c r="C43" s="197">
        <v>320</v>
      </c>
      <c r="D43" s="197">
        <v>21</v>
      </c>
      <c r="E43" s="196">
        <f t="shared" si="4"/>
        <v>299</v>
      </c>
      <c r="F43" s="67"/>
      <c r="G43" s="67"/>
    </row>
    <row r="44" spans="1:7" x14ac:dyDescent="0.3">
      <c r="A44" s="65">
        <v>4</v>
      </c>
      <c r="B44" s="199" t="s">
        <v>16</v>
      </c>
      <c r="C44" s="197">
        <v>0</v>
      </c>
      <c r="D44" s="197">
        <v>0</v>
      </c>
      <c r="E44" s="196">
        <f t="shared" si="4"/>
        <v>0</v>
      </c>
      <c r="F44" s="67"/>
      <c r="G44" s="67"/>
    </row>
    <row r="45" spans="1:7" x14ac:dyDescent="0.3">
      <c r="A45" s="65">
        <v>5</v>
      </c>
      <c r="B45" s="200" t="s">
        <v>111</v>
      </c>
      <c r="C45" s="197">
        <v>0</v>
      </c>
      <c r="D45" s="197">
        <v>0</v>
      </c>
      <c r="E45" s="196">
        <f t="shared" si="4"/>
        <v>0</v>
      </c>
      <c r="F45" s="67"/>
      <c r="G45" s="67"/>
    </row>
    <row r="46" spans="1:7" x14ac:dyDescent="0.3">
      <c r="A46" s="65">
        <v>6</v>
      </c>
      <c r="B46" s="200" t="s">
        <v>112</v>
      </c>
      <c r="C46" s="197">
        <v>0</v>
      </c>
      <c r="D46" s="197">
        <v>0</v>
      </c>
      <c r="E46" s="196">
        <f t="shared" si="4"/>
        <v>0</v>
      </c>
      <c r="F46" s="67"/>
      <c r="G46" s="67"/>
    </row>
    <row r="47" spans="1:7" x14ac:dyDescent="0.3">
      <c r="A47" s="65">
        <v>7</v>
      </c>
      <c r="B47" s="200" t="s">
        <v>11</v>
      </c>
      <c r="C47" s="197">
        <v>0</v>
      </c>
      <c r="D47" s="197">
        <v>0</v>
      </c>
      <c r="E47" s="196">
        <f t="shared" si="4"/>
        <v>0</v>
      </c>
      <c r="F47" s="67"/>
      <c r="G47" s="67"/>
    </row>
    <row r="48" spans="1:7" x14ac:dyDescent="0.3">
      <c r="A48" s="65">
        <v>8</v>
      </c>
      <c r="B48" s="200" t="s">
        <v>113</v>
      </c>
      <c r="C48" s="197">
        <v>389</v>
      </c>
      <c r="D48" s="197">
        <v>24</v>
      </c>
      <c r="E48" s="196">
        <f t="shared" si="4"/>
        <v>365</v>
      </c>
      <c r="F48" s="67"/>
      <c r="G48" s="67"/>
    </row>
    <row r="49" spans="1:7" x14ac:dyDescent="0.3">
      <c r="A49" s="65">
        <v>9</v>
      </c>
      <c r="B49" s="200" t="s">
        <v>114</v>
      </c>
      <c r="C49" s="197">
        <v>40</v>
      </c>
      <c r="D49" s="197">
        <v>3</v>
      </c>
      <c r="E49" s="196">
        <f t="shared" si="4"/>
        <v>37</v>
      </c>
      <c r="F49" s="67"/>
      <c r="G49" s="67"/>
    </row>
    <row r="50" spans="1:7" x14ac:dyDescent="0.3">
      <c r="A50" s="65">
        <v>10</v>
      </c>
      <c r="B50" s="200" t="s">
        <v>7</v>
      </c>
      <c r="C50" s="197">
        <v>0</v>
      </c>
      <c r="D50" s="197">
        <v>0</v>
      </c>
      <c r="E50" s="196">
        <f t="shared" si="4"/>
        <v>0</v>
      </c>
      <c r="F50" s="67"/>
      <c r="G50" s="67"/>
    </row>
    <row r="51" spans="1:7" x14ac:dyDescent="0.3">
      <c r="A51" s="65">
        <v>11</v>
      </c>
      <c r="B51" s="200" t="s">
        <v>115</v>
      </c>
      <c r="C51" s="197">
        <v>0</v>
      </c>
      <c r="D51" s="197">
        <v>0</v>
      </c>
      <c r="E51" s="196">
        <f t="shared" si="4"/>
        <v>0</v>
      </c>
      <c r="F51" s="67"/>
      <c r="G51" s="67"/>
    </row>
    <row r="52" spans="1:7" x14ac:dyDescent="0.3">
      <c r="A52" s="65">
        <v>12</v>
      </c>
      <c r="B52" s="200" t="s">
        <v>116</v>
      </c>
      <c r="C52" s="197">
        <v>140</v>
      </c>
      <c r="D52" s="197">
        <v>19</v>
      </c>
      <c r="E52" s="196">
        <f t="shared" si="4"/>
        <v>121</v>
      </c>
      <c r="F52" s="67"/>
      <c r="G52" s="67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C7" sqref="C7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225" t="s">
        <v>117</v>
      </c>
      <c r="B1" s="225"/>
      <c r="C1" s="225"/>
      <c r="D1" s="225"/>
    </row>
    <row r="2" spans="1:7" ht="16.5" customHeight="1" x14ac:dyDescent="0.25">
      <c r="A2" s="226" t="s">
        <v>118</v>
      </c>
      <c r="B2" s="226"/>
      <c r="C2" s="226"/>
      <c r="D2" s="226"/>
    </row>
    <row r="3" spans="1:7" ht="33.75" customHeight="1" x14ac:dyDescent="0.25">
      <c r="A3" s="227" t="s">
        <v>2</v>
      </c>
      <c r="B3" s="227"/>
      <c r="C3" s="227"/>
      <c r="D3" s="227"/>
    </row>
    <row r="4" spans="1:7" ht="26.25" customHeight="1" x14ac:dyDescent="0.25">
      <c r="A4" s="15"/>
      <c r="B4" s="7"/>
      <c r="C4" s="7"/>
      <c r="D4" s="7"/>
    </row>
    <row r="5" spans="1:7" ht="31.5" customHeight="1" x14ac:dyDescent="0.25">
      <c r="A5" s="121" t="s">
        <v>3</v>
      </c>
      <c r="B5" s="121" t="s">
        <v>4</v>
      </c>
      <c r="C5" s="121" t="s">
        <v>119</v>
      </c>
      <c r="D5" s="155" t="s">
        <v>120</v>
      </c>
    </row>
    <row r="6" spans="1:7" ht="30" customHeight="1" x14ac:dyDescent="0.25">
      <c r="A6" s="121"/>
      <c r="B6" s="156" t="s">
        <v>121</v>
      </c>
      <c r="C6" s="157">
        <v>31780</v>
      </c>
      <c r="D6" s="158"/>
      <c r="E6" s="14"/>
      <c r="F6" s="14"/>
    </row>
    <row r="7" spans="1:7" ht="30" customHeight="1" x14ac:dyDescent="0.25">
      <c r="A7" s="121">
        <v>1</v>
      </c>
      <c r="B7" s="159" t="s">
        <v>122</v>
      </c>
      <c r="C7" s="160">
        <v>8907</v>
      </c>
      <c r="D7" s="161"/>
      <c r="E7" s="14"/>
      <c r="F7" s="14"/>
      <c r="G7" s="14"/>
    </row>
    <row r="8" spans="1:7" ht="44.25" customHeight="1" x14ac:dyDescent="0.25">
      <c r="A8" s="162" t="s">
        <v>30</v>
      </c>
      <c r="B8" s="163" t="s">
        <v>123</v>
      </c>
      <c r="C8" s="164">
        <v>8548</v>
      </c>
      <c r="D8" s="165" t="s">
        <v>124</v>
      </c>
      <c r="F8" s="14"/>
      <c r="G8" s="14"/>
    </row>
    <row r="9" spans="1:7" ht="30" customHeight="1" x14ac:dyDescent="0.25">
      <c r="A9" s="162" t="s">
        <v>32</v>
      </c>
      <c r="B9" s="163" t="s">
        <v>125</v>
      </c>
      <c r="C9" s="166">
        <v>160</v>
      </c>
      <c r="D9" s="165" t="s">
        <v>126</v>
      </c>
      <c r="F9" s="14"/>
    </row>
    <row r="10" spans="1:7" ht="51" customHeight="1" x14ac:dyDescent="0.25">
      <c r="A10" s="162" t="s">
        <v>34</v>
      </c>
      <c r="B10" s="163" t="s">
        <v>127</v>
      </c>
      <c r="C10" s="166">
        <v>236</v>
      </c>
      <c r="D10" s="165" t="s">
        <v>128</v>
      </c>
    </row>
    <row r="11" spans="1:7" ht="36.6" customHeight="1" x14ac:dyDescent="0.3">
      <c r="A11" s="162" t="s">
        <v>129</v>
      </c>
      <c r="B11" s="163" t="s">
        <v>130</v>
      </c>
      <c r="C11" s="166">
        <v>63</v>
      </c>
      <c r="D11" s="165" t="s">
        <v>131</v>
      </c>
      <c r="F11" s="16"/>
    </row>
    <row r="12" spans="1:7" ht="36.75" customHeight="1" x14ac:dyDescent="0.25">
      <c r="A12" s="162" t="s">
        <v>132</v>
      </c>
      <c r="B12" s="163" t="s">
        <v>133</v>
      </c>
      <c r="C12" s="167"/>
      <c r="D12" s="168"/>
      <c r="F12" s="14"/>
    </row>
    <row r="13" spans="1:7" ht="36.75" customHeight="1" x14ac:dyDescent="0.25">
      <c r="A13" s="169"/>
      <c r="B13" s="163" t="s">
        <v>134</v>
      </c>
      <c r="C13" s="166">
        <v>249</v>
      </c>
      <c r="D13" s="168"/>
      <c r="F13" s="14"/>
    </row>
    <row r="14" spans="1:7" ht="36.75" customHeight="1" x14ac:dyDescent="0.25">
      <c r="A14" s="169"/>
      <c r="B14" s="163" t="s">
        <v>135</v>
      </c>
      <c r="C14" s="166">
        <v>306</v>
      </c>
      <c r="D14" s="168"/>
      <c r="F14" s="14"/>
    </row>
    <row r="15" spans="1:7" ht="36.75" customHeight="1" x14ac:dyDescent="0.25">
      <c r="A15" s="162" t="s">
        <v>136</v>
      </c>
      <c r="B15" s="163" t="s">
        <v>137</v>
      </c>
      <c r="C15" s="167">
        <f>SUM(C16:C27)</f>
        <v>3550</v>
      </c>
      <c r="D15" s="168"/>
      <c r="F15" s="14"/>
    </row>
    <row r="16" spans="1:7" ht="36.75" customHeight="1" x14ac:dyDescent="0.25">
      <c r="A16" s="170"/>
      <c r="B16" s="171" t="s">
        <v>95</v>
      </c>
      <c r="C16" s="153">
        <v>142</v>
      </c>
      <c r="D16" s="172"/>
      <c r="F16" s="14"/>
    </row>
    <row r="17" spans="1:14" ht="36.75" customHeight="1" x14ac:dyDescent="0.25">
      <c r="A17" s="170"/>
      <c r="B17" s="171" t="s">
        <v>96</v>
      </c>
      <c r="C17" s="153">
        <v>846</v>
      </c>
      <c r="D17" s="172"/>
      <c r="F17" s="14"/>
    </row>
    <row r="18" spans="1:14" ht="36.75" customHeight="1" x14ac:dyDescent="0.25">
      <c r="A18" s="170"/>
      <c r="B18" s="171" t="s">
        <v>97</v>
      </c>
      <c r="C18" s="153">
        <v>398</v>
      </c>
      <c r="D18" s="172"/>
      <c r="F18" s="14"/>
    </row>
    <row r="19" spans="1:14" ht="30" customHeight="1" x14ac:dyDescent="0.25">
      <c r="A19" s="170"/>
      <c r="B19" s="171" t="s">
        <v>98</v>
      </c>
      <c r="C19" s="153">
        <v>88</v>
      </c>
      <c r="D19" s="172"/>
      <c r="I19" s="17"/>
      <c r="J19" s="17"/>
      <c r="K19" s="17"/>
      <c r="L19" s="17"/>
      <c r="M19" s="17"/>
      <c r="N19" s="17"/>
    </row>
    <row r="20" spans="1:14" ht="30" customHeight="1" x14ac:dyDescent="0.25">
      <c r="A20" s="170"/>
      <c r="B20" s="171" t="s">
        <v>99</v>
      </c>
      <c r="C20" s="153">
        <v>164</v>
      </c>
      <c r="D20" s="172"/>
    </row>
    <row r="21" spans="1:14" ht="18.75" x14ac:dyDescent="0.25">
      <c r="A21" s="170"/>
      <c r="B21" s="171" t="s">
        <v>100</v>
      </c>
      <c r="C21" s="153" t="s">
        <v>138</v>
      </c>
      <c r="D21" s="172"/>
      <c r="G21" s="14"/>
    </row>
    <row r="22" spans="1:14" ht="30" customHeight="1" x14ac:dyDescent="0.25">
      <c r="A22" s="170"/>
      <c r="B22" s="171" t="s">
        <v>101</v>
      </c>
      <c r="C22" s="153">
        <v>283</v>
      </c>
      <c r="D22" s="172"/>
    </row>
    <row r="23" spans="1:14" ht="30" customHeight="1" x14ac:dyDescent="0.25">
      <c r="A23" s="170"/>
      <c r="B23" s="171" t="s">
        <v>102</v>
      </c>
      <c r="C23" s="153">
        <v>142</v>
      </c>
      <c r="D23" s="172"/>
    </row>
    <row r="24" spans="1:14" ht="27.95" customHeight="1" x14ac:dyDescent="0.25">
      <c r="A24" s="170"/>
      <c r="B24" s="171" t="s">
        <v>103</v>
      </c>
      <c r="C24" s="153">
        <v>206</v>
      </c>
      <c r="D24" s="172"/>
    </row>
    <row r="25" spans="1:14" ht="18.75" x14ac:dyDescent="0.25">
      <c r="A25" s="170"/>
      <c r="B25" s="171" t="s">
        <v>104</v>
      </c>
      <c r="C25" s="153">
        <v>510</v>
      </c>
      <c r="D25" s="172"/>
    </row>
    <row r="26" spans="1:14" ht="18.75" x14ac:dyDescent="0.25">
      <c r="A26" s="170"/>
      <c r="B26" s="171" t="s">
        <v>105</v>
      </c>
      <c r="C26" s="153">
        <v>445</v>
      </c>
      <c r="D26" s="172"/>
    </row>
    <row r="27" spans="1:14" ht="18.75" x14ac:dyDescent="0.3">
      <c r="A27" s="170"/>
      <c r="B27" s="171" t="s">
        <v>106</v>
      </c>
      <c r="C27" s="154">
        <v>326</v>
      </c>
      <c r="D27" s="172"/>
    </row>
    <row r="28" spans="1:14" ht="15.75" x14ac:dyDescent="0.25">
      <c r="A28" s="121">
        <v>2</v>
      </c>
      <c r="B28" s="173" t="s">
        <v>139</v>
      </c>
      <c r="C28" s="167">
        <f>SUM(C29:C31)</f>
        <v>440</v>
      </c>
      <c r="D28" s="156" t="s">
        <v>140</v>
      </c>
    </row>
    <row r="29" spans="1:14" ht="15.75" x14ac:dyDescent="0.25">
      <c r="A29" s="174"/>
      <c r="B29" s="175" t="s">
        <v>141</v>
      </c>
      <c r="C29" s="166">
        <v>162</v>
      </c>
      <c r="D29" s="156"/>
    </row>
    <row r="30" spans="1:14" ht="15.75" x14ac:dyDescent="0.25">
      <c r="A30" s="174"/>
      <c r="B30" s="175" t="s">
        <v>142</v>
      </c>
      <c r="C30" s="166">
        <v>118</v>
      </c>
      <c r="D30" s="156"/>
    </row>
    <row r="31" spans="1:14" ht="15.75" x14ac:dyDescent="0.25">
      <c r="A31" s="174"/>
      <c r="B31" s="175" t="s">
        <v>143</v>
      </c>
      <c r="C31" s="166">
        <v>160</v>
      </c>
      <c r="D31" s="156"/>
    </row>
    <row r="32" spans="1:14" ht="31.5" x14ac:dyDescent="0.25">
      <c r="A32" s="174">
        <v>3</v>
      </c>
      <c r="B32" s="173" t="s">
        <v>144</v>
      </c>
      <c r="C32" s="166">
        <v>18</v>
      </c>
      <c r="D32" s="165" t="s">
        <v>145</v>
      </c>
    </row>
    <row r="33" spans="1:4" ht="15.75" x14ac:dyDescent="0.25">
      <c r="A33" s="125"/>
      <c r="B33" s="175" t="s">
        <v>31</v>
      </c>
      <c r="C33" s="105">
        <v>0</v>
      </c>
      <c r="D33" s="176"/>
    </row>
    <row r="34" spans="1:4" ht="15.75" x14ac:dyDescent="0.25">
      <c r="A34" s="121">
        <v>4</v>
      </c>
      <c r="B34" s="168" t="s">
        <v>146</v>
      </c>
      <c r="C34" s="167">
        <f>C35+C36+C37</f>
        <v>10</v>
      </c>
      <c r="D34" s="156" t="s">
        <v>147</v>
      </c>
    </row>
    <row r="35" spans="1:4" ht="15.75" x14ac:dyDescent="0.25">
      <c r="A35" s="174"/>
      <c r="B35" s="175" t="s">
        <v>148</v>
      </c>
      <c r="C35" s="166">
        <v>4</v>
      </c>
      <c r="D35" s="156"/>
    </row>
    <row r="36" spans="1:4" ht="15.75" x14ac:dyDescent="0.25">
      <c r="A36" s="174"/>
      <c r="B36" s="175" t="s">
        <v>149</v>
      </c>
      <c r="C36" s="166">
        <v>1</v>
      </c>
      <c r="D36" s="156"/>
    </row>
    <row r="37" spans="1:4" ht="15.75" x14ac:dyDescent="0.25">
      <c r="A37" s="174"/>
      <c r="B37" s="175" t="s">
        <v>150</v>
      </c>
      <c r="C37" s="166">
        <v>5</v>
      </c>
      <c r="D37" s="156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D1" zoomScaleNormal="100" workbookViewId="0">
      <selection activeCell="E1" sqref="E1:E1048576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225" t="s">
        <v>151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ht="15.75" x14ac:dyDescent="0.25">
      <c r="A2" s="226" t="s">
        <v>152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spans="1:16" ht="30" customHeight="1" x14ac:dyDescent="0.25">
      <c r="A3" s="227" t="s">
        <v>153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ht="14.25" customHeight="1" x14ac:dyDescent="0.25">
      <c r="A4" s="21"/>
      <c r="B4" s="21"/>
      <c r="C4" s="21"/>
      <c r="D4" s="21"/>
      <c r="E4" s="21" t="s">
        <v>154</v>
      </c>
      <c r="F4" s="21"/>
      <c r="G4" s="21"/>
      <c r="H4" s="21"/>
      <c r="I4" s="227"/>
      <c r="J4" s="227"/>
      <c r="K4" s="21"/>
      <c r="L4" s="21"/>
      <c r="M4" s="21"/>
      <c r="N4" s="21"/>
      <c r="O4" s="21"/>
      <c r="P4" s="21"/>
    </row>
    <row r="5" spans="1:16" x14ac:dyDescent="0.25">
      <c r="A5" s="22"/>
      <c r="B5" s="2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5">
      <c r="A6" s="230" t="s">
        <v>3</v>
      </c>
      <c r="B6" s="230" t="s">
        <v>4</v>
      </c>
      <c r="C6" s="232" t="s">
        <v>5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3"/>
      <c r="O6" s="232" t="s">
        <v>155</v>
      </c>
      <c r="P6" s="233"/>
    </row>
    <row r="7" spans="1:16" ht="82.5" x14ac:dyDescent="0.25">
      <c r="A7" s="231"/>
      <c r="B7" s="231"/>
      <c r="C7" s="118" t="s">
        <v>7</v>
      </c>
      <c r="D7" s="118" t="s">
        <v>8</v>
      </c>
      <c r="E7" s="118" t="s">
        <v>9</v>
      </c>
      <c r="F7" s="118" t="s">
        <v>10</v>
      </c>
      <c r="G7" s="118" t="s">
        <v>11</v>
      </c>
      <c r="H7" s="118" t="s">
        <v>12</v>
      </c>
      <c r="I7" s="118" t="s">
        <v>13</v>
      </c>
      <c r="J7" s="118" t="s">
        <v>14</v>
      </c>
      <c r="K7" s="118" t="s">
        <v>15</v>
      </c>
      <c r="L7" s="118" t="s">
        <v>16</v>
      </c>
      <c r="M7" s="118" t="s">
        <v>17</v>
      </c>
      <c r="N7" s="118" t="s">
        <v>18</v>
      </c>
      <c r="O7" s="118" t="s">
        <v>156</v>
      </c>
      <c r="P7" s="118" t="s">
        <v>157</v>
      </c>
    </row>
    <row r="8" spans="1:16" ht="33" x14ac:dyDescent="0.25">
      <c r="A8" s="149" t="s">
        <v>20</v>
      </c>
      <c r="B8" s="118" t="s">
        <v>158</v>
      </c>
      <c r="C8" s="119">
        <v>99.92</v>
      </c>
      <c r="D8" s="119">
        <v>98.98</v>
      </c>
      <c r="E8" s="119">
        <v>99.69</v>
      </c>
      <c r="F8" s="119">
        <v>99.48</v>
      </c>
      <c r="G8" s="119">
        <v>99.44</v>
      </c>
      <c r="H8" s="119">
        <v>99.42</v>
      </c>
      <c r="I8" s="119">
        <v>99.76</v>
      </c>
      <c r="J8" s="119">
        <v>99.3</v>
      </c>
      <c r="K8" s="119">
        <v>99.77</v>
      </c>
      <c r="L8" s="119">
        <v>99.97</v>
      </c>
      <c r="M8" s="119">
        <v>99.21</v>
      </c>
      <c r="N8" s="119">
        <v>99.88</v>
      </c>
      <c r="O8" s="119">
        <v>99.06</v>
      </c>
      <c r="P8" s="119">
        <v>95.62</v>
      </c>
    </row>
    <row r="9" spans="1:16" ht="33" x14ac:dyDescent="0.25">
      <c r="A9" s="149" t="s">
        <v>27</v>
      </c>
      <c r="B9" s="118" t="s">
        <v>159</v>
      </c>
      <c r="C9" s="119">
        <v>87.39</v>
      </c>
      <c r="D9" s="119">
        <v>75.7</v>
      </c>
      <c r="E9" s="119">
        <v>93.3</v>
      </c>
      <c r="F9" s="119">
        <v>86.88</v>
      </c>
      <c r="G9" s="119">
        <v>90.2</v>
      </c>
      <c r="H9" s="119">
        <v>80.260000000000005</v>
      </c>
      <c r="I9" s="119">
        <v>80.650000000000006</v>
      </c>
      <c r="J9" s="119">
        <v>89.3</v>
      </c>
      <c r="K9" s="119">
        <v>92.09</v>
      </c>
      <c r="L9" s="119">
        <v>90.39</v>
      </c>
      <c r="M9" s="119">
        <v>86.88</v>
      </c>
      <c r="N9" s="119">
        <v>87.4</v>
      </c>
      <c r="O9" s="119">
        <v>83.97</v>
      </c>
      <c r="P9" s="119">
        <v>33.520000000000003</v>
      </c>
    </row>
    <row r="10" spans="1:16" ht="44.25" customHeight="1" x14ac:dyDescent="0.25">
      <c r="A10" s="149" t="s">
        <v>40</v>
      </c>
      <c r="B10" s="118" t="s">
        <v>160</v>
      </c>
      <c r="C10" s="119">
        <v>81</v>
      </c>
      <c r="D10" s="120">
        <v>1105</v>
      </c>
      <c r="E10" s="120">
        <v>414</v>
      </c>
      <c r="F10" s="120">
        <v>1106</v>
      </c>
      <c r="G10" s="119">
        <v>821</v>
      </c>
      <c r="H10" s="119">
        <v>894</v>
      </c>
      <c r="I10" s="119">
        <v>302</v>
      </c>
      <c r="J10" s="120">
        <v>703</v>
      </c>
      <c r="K10" s="119">
        <v>130</v>
      </c>
      <c r="L10" s="119">
        <v>28</v>
      </c>
      <c r="M10" s="119">
        <v>35</v>
      </c>
      <c r="N10" s="120">
        <v>65</v>
      </c>
      <c r="O10" s="120">
        <f>SUM(C10:N10)</f>
        <v>5684</v>
      </c>
      <c r="P10" s="228" t="s">
        <v>161</v>
      </c>
    </row>
    <row r="11" spans="1:16" ht="39.75" customHeight="1" x14ac:dyDescent="0.25">
      <c r="A11" s="150">
        <v>1</v>
      </c>
      <c r="B11" s="151" t="s">
        <v>162</v>
      </c>
      <c r="C11" s="119">
        <v>54</v>
      </c>
      <c r="D11" s="119">
        <v>714</v>
      </c>
      <c r="E11" s="119">
        <v>188</v>
      </c>
      <c r="F11" s="120">
        <v>937</v>
      </c>
      <c r="G11" s="119">
        <v>259</v>
      </c>
      <c r="H11" s="119">
        <v>704</v>
      </c>
      <c r="I11" s="119">
        <v>227</v>
      </c>
      <c r="J11" s="119">
        <v>0</v>
      </c>
      <c r="K11" s="119">
        <v>43</v>
      </c>
      <c r="L11" s="119">
        <v>1</v>
      </c>
      <c r="M11" s="119">
        <v>35</v>
      </c>
      <c r="N11" s="119">
        <v>0</v>
      </c>
      <c r="O11" s="120">
        <f t="shared" ref="O11:O13" si="0">SUM(C11:N11)</f>
        <v>3162</v>
      </c>
      <c r="P11" s="228"/>
    </row>
    <row r="12" spans="1:16" ht="16.5" x14ac:dyDescent="0.25">
      <c r="A12" s="150">
        <v>2</v>
      </c>
      <c r="B12" s="151" t="s">
        <v>163</v>
      </c>
      <c r="C12" s="119">
        <v>27</v>
      </c>
      <c r="D12" s="119">
        <v>284</v>
      </c>
      <c r="E12" s="119">
        <v>22</v>
      </c>
      <c r="F12" s="119">
        <v>169</v>
      </c>
      <c r="G12" s="119">
        <v>432</v>
      </c>
      <c r="H12" s="119">
        <v>62</v>
      </c>
      <c r="I12" s="119">
        <v>35</v>
      </c>
      <c r="J12" s="119">
        <v>0</v>
      </c>
      <c r="K12" s="119">
        <v>25</v>
      </c>
      <c r="L12" s="119">
        <v>9</v>
      </c>
      <c r="M12" s="119">
        <v>0</v>
      </c>
      <c r="N12" s="119">
        <v>0</v>
      </c>
      <c r="O12" s="120">
        <f t="shared" si="0"/>
        <v>1065</v>
      </c>
      <c r="P12" s="228"/>
    </row>
    <row r="13" spans="1:16" ht="16.5" x14ac:dyDescent="0.25">
      <c r="A13" s="150">
        <v>3</v>
      </c>
      <c r="B13" s="151" t="s">
        <v>164</v>
      </c>
      <c r="C13" s="119">
        <f>C10-C11-C12</f>
        <v>0</v>
      </c>
      <c r="D13" s="119">
        <f t="shared" ref="D13:N13" si="1">D10-D11-D12</f>
        <v>107</v>
      </c>
      <c r="E13" s="119">
        <f t="shared" si="1"/>
        <v>204</v>
      </c>
      <c r="F13" s="119">
        <f t="shared" si="1"/>
        <v>0</v>
      </c>
      <c r="G13" s="119">
        <f t="shared" si="1"/>
        <v>130</v>
      </c>
      <c r="H13" s="119">
        <f t="shared" si="1"/>
        <v>128</v>
      </c>
      <c r="I13" s="119">
        <f t="shared" si="1"/>
        <v>40</v>
      </c>
      <c r="J13" s="119">
        <f t="shared" si="1"/>
        <v>703</v>
      </c>
      <c r="K13" s="119">
        <f t="shared" si="1"/>
        <v>62</v>
      </c>
      <c r="L13" s="119">
        <f t="shared" si="1"/>
        <v>18</v>
      </c>
      <c r="M13" s="119">
        <f t="shared" si="1"/>
        <v>0</v>
      </c>
      <c r="N13" s="119">
        <f t="shared" si="1"/>
        <v>65</v>
      </c>
      <c r="O13" s="120">
        <f t="shared" si="0"/>
        <v>1457</v>
      </c>
      <c r="P13" s="229"/>
    </row>
    <row r="14" spans="1:16" ht="15.75" x14ac:dyDescent="0.25">
      <c r="A14" s="9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I10" sqref="I10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34" t="s">
        <v>165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18" ht="15.75" x14ac:dyDescent="0.25">
      <c r="A2" s="235" t="s">
        <v>166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18" ht="36.75" customHeight="1" x14ac:dyDescent="0.25">
      <c r="A3" s="236" t="s">
        <v>153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</row>
    <row r="4" spans="1:18" ht="15.75" x14ac:dyDescent="0.25">
      <c r="A4" s="2"/>
      <c r="B4" s="2"/>
      <c r="C4" s="2"/>
      <c r="D4" s="2"/>
      <c r="E4" s="2" t="s">
        <v>154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121" t="s">
        <v>57</v>
      </c>
      <c r="B6" s="122" t="s">
        <v>167</v>
      </c>
      <c r="C6" s="123">
        <v>44531</v>
      </c>
      <c r="D6" s="123">
        <v>44532</v>
      </c>
      <c r="E6" s="123">
        <v>44533</v>
      </c>
      <c r="F6" s="123">
        <v>44534</v>
      </c>
      <c r="G6" s="123">
        <v>44535</v>
      </c>
      <c r="H6" s="123">
        <v>44536</v>
      </c>
      <c r="I6" s="123">
        <v>44537</v>
      </c>
      <c r="J6" s="124">
        <v>44538</v>
      </c>
      <c r="K6" s="124">
        <v>44539</v>
      </c>
      <c r="L6" s="124">
        <v>44540</v>
      </c>
      <c r="M6" s="124">
        <v>44541</v>
      </c>
      <c r="N6" s="124">
        <v>44542</v>
      </c>
      <c r="O6" s="124">
        <v>44543</v>
      </c>
      <c r="P6" s="124">
        <v>44544</v>
      </c>
      <c r="Q6" s="122" t="s">
        <v>6</v>
      </c>
      <c r="R6" s="122" t="s">
        <v>168</v>
      </c>
    </row>
    <row r="7" spans="1:18" ht="24.95" customHeight="1" x14ac:dyDescent="0.25">
      <c r="A7" s="125">
        <v>1</v>
      </c>
      <c r="B7" s="126" t="s">
        <v>7</v>
      </c>
      <c r="C7" s="127">
        <v>50</v>
      </c>
      <c r="D7" s="127">
        <v>8</v>
      </c>
      <c r="E7" s="127">
        <v>18</v>
      </c>
      <c r="F7" s="127">
        <v>1</v>
      </c>
      <c r="G7" s="127">
        <v>38</v>
      </c>
      <c r="H7" s="127">
        <v>1</v>
      </c>
      <c r="I7" s="127">
        <v>10</v>
      </c>
      <c r="J7" s="127">
        <v>96</v>
      </c>
      <c r="K7" s="127">
        <v>21</v>
      </c>
      <c r="L7" s="127">
        <v>18</v>
      </c>
      <c r="M7" s="127">
        <v>18</v>
      </c>
      <c r="N7" s="127">
        <v>36</v>
      </c>
      <c r="O7" s="127">
        <v>178</v>
      </c>
      <c r="P7" s="127">
        <v>4</v>
      </c>
      <c r="Q7" s="128">
        <f>SUM(C7:P7)</f>
        <v>497</v>
      </c>
      <c r="R7" s="129"/>
    </row>
    <row r="8" spans="1:18" ht="24.95" customHeight="1" x14ac:dyDescent="0.25">
      <c r="A8" s="125">
        <v>2</v>
      </c>
      <c r="B8" s="126" t="s">
        <v>8</v>
      </c>
      <c r="C8" s="127">
        <v>10</v>
      </c>
      <c r="D8" s="127">
        <v>3</v>
      </c>
      <c r="E8" s="127"/>
      <c r="F8" s="127">
        <v>27</v>
      </c>
      <c r="G8" s="127">
        <v>22</v>
      </c>
      <c r="H8" s="127">
        <v>5</v>
      </c>
      <c r="I8" s="127">
        <v>33</v>
      </c>
      <c r="J8" s="127">
        <v>16</v>
      </c>
      <c r="K8" s="127">
        <v>56</v>
      </c>
      <c r="L8" s="127">
        <v>10</v>
      </c>
      <c r="M8" s="127">
        <v>24</v>
      </c>
      <c r="N8" s="127">
        <v>3</v>
      </c>
      <c r="O8" s="127">
        <v>28</v>
      </c>
      <c r="P8" s="127">
        <v>3</v>
      </c>
      <c r="Q8" s="128">
        <f t="shared" ref="Q8:Q18" si="0">SUM(C8:P8)</f>
        <v>240</v>
      </c>
      <c r="R8" s="129"/>
    </row>
    <row r="9" spans="1:18" ht="24.95" customHeight="1" x14ac:dyDescent="0.25">
      <c r="A9" s="125">
        <v>3</v>
      </c>
      <c r="B9" s="126" t="s">
        <v>9</v>
      </c>
      <c r="C9" s="127">
        <v>30</v>
      </c>
      <c r="D9" s="127">
        <v>2</v>
      </c>
      <c r="E9" s="127">
        <v>13</v>
      </c>
      <c r="F9" s="127">
        <v>5</v>
      </c>
      <c r="G9" s="127">
        <v>6</v>
      </c>
      <c r="H9" s="127">
        <v>12</v>
      </c>
      <c r="I9" s="127">
        <v>4</v>
      </c>
      <c r="J9" s="127">
        <v>14</v>
      </c>
      <c r="K9" s="127">
        <v>23</v>
      </c>
      <c r="L9" s="127">
        <v>31</v>
      </c>
      <c r="M9" s="127">
        <v>4</v>
      </c>
      <c r="N9" s="127">
        <v>46</v>
      </c>
      <c r="O9" s="127">
        <v>18</v>
      </c>
      <c r="P9" s="127">
        <v>17</v>
      </c>
      <c r="Q9" s="128">
        <f t="shared" si="0"/>
        <v>225</v>
      </c>
      <c r="R9" s="129"/>
    </row>
    <row r="10" spans="1:18" ht="24.95" customHeight="1" x14ac:dyDescent="0.25">
      <c r="A10" s="125">
        <v>4</v>
      </c>
      <c r="B10" s="126" t="s">
        <v>10</v>
      </c>
      <c r="C10" s="127">
        <v>11</v>
      </c>
      <c r="D10" s="127">
        <v>44</v>
      </c>
      <c r="E10" s="127">
        <v>43</v>
      </c>
      <c r="F10" s="127">
        <v>37</v>
      </c>
      <c r="G10" s="127">
        <v>3</v>
      </c>
      <c r="H10" s="127">
        <v>31</v>
      </c>
      <c r="I10" s="127">
        <v>68</v>
      </c>
      <c r="J10" s="127">
        <v>73</v>
      </c>
      <c r="K10" s="127">
        <v>53</v>
      </c>
      <c r="L10" s="127">
        <v>38</v>
      </c>
      <c r="M10" s="127">
        <v>24</v>
      </c>
      <c r="N10" s="127">
        <v>67</v>
      </c>
      <c r="O10" s="127"/>
      <c r="P10" s="127">
        <v>54</v>
      </c>
      <c r="Q10" s="128">
        <f t="shared" si="0"/>
        <v>546</v>
      </c>
      <c r="R10" s="129"/>
    </row>
    <row r="11" spans="1:18" ht="24.95" customHeight="1" x14ac:dyDescent="0.25">
      <c r="A11" s="125">
        <v>5</v>
      </c>
      <c r="B11" s="126" t="s">
        <v>11</v>
      </c>
      <c r="C11" s="127">
        <v>12</v>
      </c>
      <c r="D11" s="127">
        <v>8</v>
      </c>
      <c r="E11" s="127">
        <v>10</v>
      </c>
      <c r="F11" s="127">
        <v>12</v>
      </c>
      <c r="G11" s="127">
        <v>22</v>
      </c>
      <c r="H11" s="127">
        <v>8</v>
      </c>
      <c r="I11" s="127">
        <v>9</v>
      </c>
      <c r="J11" s="127">
        <v>13</v>
      </c>
      <c r="K11" s="127">
        <v>17</v>
      </c>
      <c r="L11" s="127">
        <v>9</v>
      </c>
      <c r="M11" s="127">
        <v>26</v>
      </c>
      <c r="N11" s="127">
        <v>26</v>
      </c>
      <c r="O11" s="127">
        <v>6</v>
      </c>
      <c r="P11" s="127">
        <v>28</v>
      </c>
      <c r="Q11" s="128">
        <f t="shared" si="0"/>
        <v>206</v>
      </c>
      <c r="R11" s="129"/>
    </row>
    <row r="12" spans="1:18" ht="24.95" customHeight="1" x14ac:dyDescent="0.25">
      <c r="A12" s="125">
        <v>6</v>
      </c>
      <c r="B12" s="126" t="s">
        <v>113</v>
      </c>
      <c r="C12" s="127">
        <v>30</v>
      </c>
      <c r="D12" s="127">
        <v>31</v>
      </c>
      <c r="E12" s="127">
        <v>5</v>
      </c>
      <c r="F12" s="127">
        <v>31</v>
      </c>
      <c r="G12" s="127">
        <v>31</v>
      </c>
      <c r="H12" s="127">
        <v>20</v>
      </c>
      <c r="I12" s="127">
        <v>6</v>
      </c>
      <c r="J12" s="127">
        <v>19</v>
      </c>
      <c r="K12" s="127">
        <v>7</v>
      </c>
      <c r="L12" s="127">
        <v>25</v>
      </c>
      <c r="M12" s="127">
        <v>32</v>
      </c>
      <c r="N12" s="127">
        <v>25</v>
      </c>
      <c r="O12" s="127">
        <v>7</v>
      </c>
      <c r="P12" s="127">
        <v>47</v>
      </c>
      <c r="Q12" s="128">
        <f t="shared" si="0"/>
        <v>316</v>
      </c>
      <c r="R12" s="129"/>
    </row>
    <row r="13" spans="1:18" ht="24.95" customHeight="1" x14ac:dyDescent="0.25">
      <c r="A13" s="125">
        <v>7</v>
      </c>
      <c r="B13" s="126" t="s">
        <v>13</v>
      </c>
      <c r="C13" s="127">
        <v>1</v>
      </c>
      <c r="D13" s="127">
        <v>5</v>
      </c>
      <c r="E13" s="127">
        <v>67</v>
      </c>
      <c r="F13" s="127">
        <v>62</v>
      </c>
      <c r="G13" s="127">
        <v>14</v>
      </c>
      <c r="H13" s="127">
        <v>41</v>
      </c>
      <c r="I13" s="127">
        <v>61</v>
      </c>
      <c r="J13" s="127">
        <v>18</v>
      </c>
      <c r="K13" s="127">
        <v>67</v>
      </c>
      <c r="L13" s="127">
        <v>41</v>
      </c>
      <c r="M13" s="127">
        <v>98</v>
      </c>
      <c r="N13" s="127">
        <v>51</v>
      </c>
      <c r="O13" s="127">
        <v>64</v>
      </c>
      <c r="P13" s="127">
        <v>35</v>
      </c>
      <c r="Q13" s="128">
        <f t="shared" si="0"/>
        <v>625</v>
      </c>
      <c r="R13" s="129"/>
    </row>
    <row r="14" spans="1:18" ht="24.95" customHeight="1" x14ac:dyDescent="0.25">
      <c r="A14" s="125">
        <v>8</v>
      </c>
      <c r="B14" s="126" t="s">
        <v>14</v>
      </c>
      <c r="C14" s="127">
        <v>2</v>
      </c>
      <c r="D14" s="127">
        <v>4</v>
      </c>
      <c r="E14" s="127">
        <v>7</v>
      </c>
      <c r="F14" s="127">
        <v>7</v>
      </c>
      <c r="G14" s="127">
        <v>16</v>
      </c>
      <c r="H14" s="127"/>
      <c r="I14" s="127">
        <v>8</v>
      </c>
      <c r="J14" s="127">
        <v>3</v>
      </c>
      <c r="K14" s="127">
        <v>3</v>
      </c>
      <c r="L14" s="127">
        <v>18</v>
      </c>
      <c r="M14" s="127">
        <v>33</v>
      </c>
      <c r="N14" s="127">
        <v>22</v>
      </c>
      <c r="O14" s="127">
        <v>7</v>
      </c>
      <c r="P14" s="127">
        <v>10</v>
      </c>
      <c r="Q14" s="128">
        <f t="shared" si="0"/>
        <v>140</v>
      </c>
      <c r="R14" s="129"/>
    </row>
    <row r="15" spans="1:18" ht="24.95" customHeight="1" x14ac:dyDescent="0.25">
      <c r="A15" s="125">
        <v>9</v>
      </c>
      <c r="B15" s="126" t="s">
        <v>15</v>
      </c>
      <c r="C15" s="127">
        <v>7</v>
      </c>
      <c r="D15" s="127">
        <v>2</v>
      </c>
      <c r="E15" s="127"/>
      <c r="F15" s="127">
        <v>5</v>
      </c>
      <c r="G15" s="127">
        <v>7</v>
      </c>
      <c r="H15" s="127">
        <v>86</v>
      </c>
      <c r="I15" s="127">
        <v>18</v>
      </c>
      <c r="J15" s="127">
        <v>1</v>
      </c>
      <c r="K15" s="127">
        <v>23</v>
      </c>
      <c r="L15" s="127">
        <v>22</v>
      </c>
      <c r="M15" s="127">
        <v>33</v>
      </c>
      <c r="N15" s="127">
        <v>10</v>
      </c>
      <c r="O15" s="127">
        <v>10</v>
      </c>
      <c r="P15" s="127">
        <v>31</v>
      </c>
      <c r="Q15" s="128">
        <f t="shared" si="0"/>
        <v>255</v>
      </c>
      <c r="R15" s="129"/>
    </row>
    <row r="16" spans="1:18" ht="24.95" customHeight="1" x14ac:dyDescent="0.25">
      <c r="A16" s="125">
        <v>10</v>
      </c>
      <c r="B16" s="126" t="s">
        <v>16</v>
      </c>
      <c r="C16" s="127">
        <v>3</v>
      </c>
      <c r="D16" s="127">
        <v>7</v>
      </c>
      <c r="E16" s="127">
        <v>4</v>
      </c>
      <c r="F16" s="127">
        <v>5</v>
      </c>
      <c r="G16" s="127">
        <v>2</v>
      </c>
      <c r="H16" s="127">
        <v>1</v>
      </c>
      <c r="I16" s="127">
        <v>5</v>
      </c>
      <c r="J16" s="127">
        <v>1</v>
      </c>
      <c r="K16" s="127">
        <v>2</v>
      </c>
      <c r="L16" s="127">
        <v>1</v>
      </c>
      <c r="M16" s="127">
        <v>1</v>
      </c>
      <c r="N16" s="127">
        <v>3</v>
      </c>
      <c r="O16" s="127">
        <v>1</v>
      </c>
      <c r="P16" s="127"/>
      <c r="Q16" s="128">
        <f t="shared" si="0"/>
        <v>36</v>
      </c>
      <c r="R16" s="130">
        <v>1</v>
      </c>
    </row>
    <row r="17" spans="1:18" ht="24.95" customHeight="1" x14ac:dyDescent="0.25">
      <c r="A17" s="125">
        <v>11</v>
      </c>
      <c r="B17" s="126" t="s">
        <v>110</v>
      </c>
      <c r="C17" s="127"/>
      <c r="D17" s="127">
        <v>1</v>
      </c>
      <c r="E17" s="127">
        <v>2</v>
      </c>
      <c r="F17" s="127"/>
      <c r="G17" s="127">
        <v>2</v>
      </c>
      <c r="H17" s="127"/>
      <c r="I17" s="127">
        <v>1</v>
      </c>
      <c r="J17" s="127"/>
      <c r="K17" s="127">
        <v>1</v>
      </c>
      <c r="L17" s="127">
        <v>1</v>
      </c>
      <c r="M17" s="127"/>
      <c r="N17" s="127">
        <v>3</v>
      </c>
      <c r="O17" s="127"/>
      <c r="P17" s="127"/>
      <c r="Q17" s="128">
        <f t="shared" si="0"/>
        <v>11</v>
      </c>
      <c r="R17" s="130">
        <v>2</v>
      </c>
    </row>
    <row r="18" spans="1:18" ht="24.95" customHeight="1" x14ac:dyDescent="0.25">
      <c r="A18" s="125">
        <v>12</v>
      </c>
      <c r="B18" s="126" t="s">
        <v>18</v>
      </c>
      <c r="C18" s="127">
        <v>3</v>
      </c>
      <c r="D18" s="127">
        <v>3</v>
      </c>
      <c r="E18" s="127">
        <v>22</v>
      </c>
      <c r="F18" s="127">
        <v>5</v>
      </c>
      <c r="G18" s="127">
        <v>42</v>
      </c>
      <c r="H18" s="127">
        <v>7</v>
      </c>
      <c r="I18" s="127">
        <v>27</v>
      </c>
      <c r="J18" s="127">
        <v>17</v>
      </c>
      <c r="K18" s="127">
        <v>36</v>
      </c>
      <c r="L18" s="127"/>
      <c r="M18" s="127">
        <v>29</v>
      </c>
      <c r="N18" s="127"/>
      <c r="O18" s="127"/>
      <c r="P18" s="127">
        <v>62</v>
      </c>
      <c r="Q18" s="128">
        <f t="shared" si="0"/>
        <v>253</v>
      </c>
      <c r="R18" s="130"/>
    </row>
    <row r="19" spans="1:18" ht="24.95" customHeight="1" x14ac:dyDescent="0.25">
      <c r="A19" s="237" t="s">
        <v>169</v>
      </c>
      <c r="B19" s="238"/>
      <c r="C19" s="128">
        <f t="shared" ref="C19:P19" si="1">SUM(C7:C18)</f>
        <v>159</v>
      </c>
      <c r="D19" s="128">
        <f t="shared" si="1"/>
        <v>118</v>
      </c>
      <c r="E19" s="128">
        <f t="shared" si="1"/>
        <v>191</v>
      </c>
      <c r="F19" s="128">
        <f t="shared" si="1"/>
        <v>197</v>
      </c>
      <c r="G19" s="128">
        <f t="shared" si="1"/>
        <v>205</v>
      </c>
      <c r="H19" s="128">
        <f t="shared" si="1"/>
        <v>212</v>
      </c>
      <c r="I19" s="128">
        <f t="shared" si="1"/>
        <v>250</v>
      </c>
      <c r="J19" s="128">
        <f t="shared" si="1"/>
        <v>271</v>
      </c>
      <c r="K19" s="128">
        <f t="shared" si="1"/>
        <v>309</v>
      </c>
      <c r="L19" s="128">
        <f t="shared" si="1"/>
        <v>214</v>
      </c>
      <c r="M19" s="128">
        <f t="shared" si="1"/>
        <v>322</v>
      </c>
      <c r="N19" s="128">
        <f t="shared" si="1"/>
        <v>292</v>
      </c>
      <c r="O19" s="128">
        <f t="shared" si="1"/>
        <v>319</v>
      </c>
      <c r="P19" s="128">
        <f t="shared" si="1"/>
        <v>291</v>
      </c>
      <c r="Q19" s="128">
        <f>SUM(C19:P19)</f>
        <v>3350</v>
      </c>
      <c r="R19" s="129" t="s">
        <v>161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2021-12-14T09:51:39Z</dcterms:modified>
</cp:coreProperties>
</file>