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25" l="1"/>
  <c r="P11" i="25"/>
  <c r="P10" i="25"/>
  <c r="P9" i="25"/>
  <c r="P8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P18" i="25"/>
  <c r="P17" i="25"/>
  <c r="P16" i="25"/>
  <c r="P15" i="25"/>
  <c r="P14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P13" i="25" s="1"/>
  <c r="P7" i="25" l="1"/>
  <c r="C34" i="12" l="1"/>
  <c r="C28" i="12" l="1"/>
  <c r="O11" i="31"/>
  <c r="O12" i="31"/>
  <c r="O10" i="31"/>
  <c r="D40" i="11" l="1"/>
  <c r="C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29" i="11" l="1"/>
  <c r="E30" i="11"/>
  <c r="E31" i="11"/>
  <c r="E32" i="11"/>
  <c r="E33" i="11"/>
  <c r="E34" i="11"/>
  <c r="E35" i="11"/>
  <c r="E36" i="11"/>
  <c r="E37" i="11"/>
  <c r="E38" i="11"/>
  <c r="E39" i="11"/>
  <c r="E2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I13" i="31"/>
  <c r="J13" i="31"/>
  <c r="K13" i="31"/>
  <c r="L13" i="31"/>
  <c r="M13" i="31"/>
  <c r="N13" i="31"/>
  <c r="C13" i="31"/>
  <c r="O13" i="31" l="1"/>
  <c r="C15" i="12"/>
  <c r="C7" i="11" l="1"/>
  <c r="C27" i="11"/>
  <c r="P48" i="25"/>
  <c r="P47" i="25"/>
  <c r="P46" i="25"/>
  <c r="P45" i="25"/>
  <c r="P43" i="25"/>
  <c r="P42" i="25"/>
  <c r="P41" i="25"/>
  <c r="P40" i="25"/>
  <c r="P38" i="25"/>
  <c r="P37" i="25"/>
  <c r="P36" i="25"/>
  <c r="P35" i="25"/>
  <c r="P33" i="25"/>
  <c r="P32" i="25"/>
  <c r="P31" i="25"/>
  <c r="P29" i="25"/>
  <c r="P28" i="25"/>
  <c r="P27" i="25"/>
  <c r="E10" i="22"/>
  <c r="D10" i="22"/>
  <c r="C10" i="22"/>
  <c r="D27" i="11"/>
  <c r="G7" i="11"/>
  <c r="F7" i="11"/>
  <c r="D7" i="11"/>
  <c r="E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21" i="25"/>
  <c r="P22" i="25"/>
  <c r="P23" i="25"/>
  <c r="P24" i="25"/>
  <c r="P20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C19" i="25"/>
  <c r="P19" i="25" l="1"/>
  <c r="P44" i="25"/>
  <c r="E40" i="11"/>
  <c r="Q19" i="26"/>
  <c r="E27" i="11"/>
  <c r="P34" i="25"/>
  <c r="P39" i="25"/>
</calcChain>
</file>

<file path=xl/comments1.xml><?xml version="1.0" encoding="utf-8"?>
<comments xmlns="http://schemas.openxmlformats.org/spreadsheetml/2006/main">
  <authors>
    <author>Thành Sĩ</author>
  </authors>
  <commentList>
    <comment ref="F39" author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<sst xmlns="http://schemas.openxmlformats.org/spreadsheetml/2006/main" count="259" uniqueCount="172">
  <si>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</si>
  <si>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</si>
  <si>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</si>
  <si>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</si>
  <si>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</si>
  <si>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</si>
  <si>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</si>
  <si>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</si>
  <si>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</si>
  <si>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</si>
  <si>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</si>
  <si>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</si>
  <si>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</si>
  <si>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</si>
  <si>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</si>
  <si>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</si>
  <si>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</si>
  <si>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</si>
  <si>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</si>
  <si>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</si>
  <si>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</si>
  <si>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từ 06/12 - 12/12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</si>
  <si>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</si>
  <si>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</si>
  <si>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</si>
  <si>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</si>
  <si>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</si>
  <si>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</si>
  <si>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F0 từ 13/12 - 19/12</t>
  </si>
  <si>
    <t>III</t>
  </si>
  <si>
    <t>F0 trong ngày 20/12</t>
  </si>
  <si>
    <t>IV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</si>
  <si>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</si>
  <si>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</si>
  <si>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</si>
  <si>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</si>
  <si>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</si>
  <si>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</si>
  <si>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</si>
  <si>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</si>
  <si>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</si>
  <si>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</si>
  <si>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</si>
  <si>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</si>
  <si>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V</t>
  </si>
  <si>
    <t>Phân loại cấp độ dịch cấp xã</t>
  </si>
  <si>
    <t>Nguy cơ thấp (cấp 1)</t>
  </si>
  <si>
    <t>Nguy cơ trung bình (cấp 2)</t>
  </si>
  <si>
    <t>Nguy cơ cao (cấp 3)</t>
  </si>
  <si>
    <t>Nguy cơ rất cao (cấp 4)</t>
  </si>
  <si>
    <t>VI</t>
  </si>
  <si>
    <t>Phân loại cấp độ dịch khóm/ấp</t>
  </si>
  <si>
    <t>VII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</si>
  <si>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</si>
  <si>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</si>
  <si>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</si>
  <si>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</si>
  <si>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</si>
  <si>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</si>
  <si>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</si>
  <si>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</si>
  <si>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</si>
  <si>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</si>
  <si>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</si>
  <si>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</si>
  <si>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</si>
  <si>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</si>
  <si>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</si>
  <si>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</si>
  <si>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</si>
  <si>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</si>
  <si>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</si>
  <si>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</si>
  <si>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</si>
  <si>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</si>
  <si>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</si>
  <si>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</si>
  <si>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</si>
  <si>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</si>
  <si>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</si>
  <si>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</si>
  <si>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</si>
  <si>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</si>
  <si>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</si>
  <si>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</si>
  <si>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</si>
  <si>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</si>
  <si>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</si>
  <si>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</si>
  <si>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</si>
  <si>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</si>
  <si>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</si>
  <si>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</si>
  <si>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</si>
  <si>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</si>
  <si>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</si>
  <si>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</si>
  <si>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</si>
  <si>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</si>
  <si>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</si>
  <si>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</si>
  <si>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</si>
  <si>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</si>
  <si>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</si>
  <si>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</si>
  <si>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</si>
  <si>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</si>
  <si>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</si>
  <si>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</si>
  <si>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</si>
  <si>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</si>
  <si>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</si>
  <si>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</si>
  <si>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</si>
  <si>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</si>
  <si>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</si>
  <si>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</si>
  <si>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</si>
  <si>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</si>
  <si>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</si>
  <si>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</si>
  <si>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</si>
  <si>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</si>
  <si>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</si>
  <si>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</si>
  <si>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</si>
  <si>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(95,92%)</t>
  </si>
  <si>
    <t>Số ca triệu chứng trung bình</t>
  </si>
  <si>
    <t>Chiếm (1,79%)</t>
  </si>
  <si>
    <t>Số ca nặng</t>
  </si>
  <si>
    <t xml:space="preserve">Chiếm (1,57%) (BV Sa Đéc: 76; BV Phổi: 53; ĐKKV Hồng Ngự: 14, ĐKKV Tháp Mười: 13) </t>
  </si>
  <si>
    <t>1.4</t>
  </si>
  <si>
    <t>Số ca rất nặng</t>
  </si>
  <si>
    <t>Chiếm (0,72%) (BV Sa Đéc: 49; BV Phổi: 23)</t>
  </si>
  <si>
    <t>1.5</t>
  </si>
  <si>
    <t>Số xét nghiệm âm tính hoặc dương tính với CT &gt;=30</t>
  </si>
  <si>
    <t>Âm tính</t>
  </si>
  <si>
    <t>Dương tính với CT &gt;= 30</t>
  </si>
  <si>
    <t>1.6</t>
  </si>
  <si>
    <t>F0 quản lý tại nhà, nơi lưu trú</t>
  </si>
  <si>
    <t>0 </t>
  </si>
  <si>
    <t>Hoàn thành điều trị</t>
  </si>
  <si>
    <t>Cộng dồn: 26.077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</si>
  <si>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</si>
  <si>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</si>
  <si>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</si>
  <si>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</si>
  <si>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</si>
  <si>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</si>
  <si>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436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</si>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</sst>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b/>
      <i/>
      <sz val="14"/>
      <color rgb="FF000000"/>
      <name val="Times New Roman"/>
      <family val="1"/>
    </font>
    <font>
      <sz val="14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0" fontId="4" fillId="0" borderId="0" applyBorder="0"/>
  </cellStyleXfs>
  <cellXfs count="212">
    <xf numFmtId="0" fontId="0" fillId="0" borderId="0" xfId="0"/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14" fillId="0" borderId="0" xfId="0" applyFont="1"/>
    <xf numFmtId="0" fontId="15" fillId="0" borderId="0" xfId="0" applyFont="1"/>
    <xf numFmtId="0" fontId="6" fillId="0" borderId="0" xfId="0" applyFont="1"/>
    <xf numFmtId="0" fontId="16" fillId="0" borderId="0" xfId="0" applyFont="1"/>
    <xf numFmtId="3" fontId="6" fillId="0" borderId="0" xfId="0" applyNumberFormat="1" applyFont="1" applyAlignment="1">
      <alignment horizontal="center" vertical="center"/>
    </xf>
    <xf numFmtId="3" fontId="8" fillId="0" borderId="0" xfId="0" applyNumberFormat="1" applyFont="1"/>
    <xf numFmtId="0" fontId="6" fillId="0" borderId="0" xfId="0" applyFont="1" applyAlignment="1">
      <alignment horizontal="right" vertical="center" wrapText="1"/>
    </xf>
    <xf numFmtId="0" fontId="17" fillId="0" borderId="0" xfId="0" applyFont="1"/>
    <xf numFmtId="0" fontId="17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3" fontId="18" fillId="0" borderId="0" xfId="0" applyNumberFormat="1" applyFont="1"/>
    <xf numFmtId="0" fontId="7" fillId="0" borderId="0" xfId="1" applyFont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3" fontId="20" fillId="0" borderId="1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1" fontId="19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0" fillId="0" borderId="13" xfId="1" applyNumberFormat="1" applyFont="1" applyBorder="1" applyAlignment="1" applyProtection="1">
      <alignment horizontal="center" vertical="center" wrapText="1"/>
      <protection locked="0"/>
    </xf>
    <xf numFmtId="3" fontId="20" fillId="0" borderId="13" xfId="0" applyNumberFormat="1" applyFont="1" applyBorder="1" applyAlignment="1" applyProtection="1">
      <alignment horizontal="center" vertical="center" wrapText="1"/>
      <protection locked="0"/>
    </xf>
    <xf numFmtId="3" fontId="20" fillId="0" borderId="13" xfId="0" applyNumberFormat="1" applyFont="1" applyBorder="1" applyAlignment="1" applyProtection="1">
      <alignment horizontal="center" vertical="center"/>
      <protection locked="0"/>
    </xf>
    <xf numFmtId="3" fontId="20" fillId="0" borderId="13" xfId="0" applyNumberFormat="1" applyFont="1" applyBorder="1" applyProtection="1">
      <protection locked="0"/>
    </xf>
    <xf numFmtId="1" fontId="19" fillId="2" borderId="13" xfId="0" applyNumberFormat="1" applyFont="1" applyFill="1" applyBorder="1" applyAlignment="1" applyProtection="1">
      <alignment horizontal="center" vertical="center"/>
      <protection locked="0"/>
    </xf>
    <xf numFmtId="1" fontId="2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2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20" fillId="0" borderId="1" xfId="0" applyNumberFormat="1" applyFont="1" applyBorder="1" applyProtection="1"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0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0" fillId="2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1" xfId="0" applyNumberFormat="1" applyFont="1" applyBorder="1" applyAlignment="1" applyProtection="1">
      <alignment horizontal="center" vertical="center"/>
      <protection locked="0"/>
    </xf>
    <xf numFmtId="3" fontId="19" fillId="2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5" xfId="0" applyNumberFormat="1" applyFont="1" applyBorder="1" applyAlignment="1" applyProtection="1">
      <alignment horizontal="center" vertical="center"/>
      <protection locked="0"/>
    </xf>
    <xf numFmtId="3" fontId="20" fillId="0" borderId="5" xfId="0" applyNumberFormat="1" applyFont="1" applyBorder="1" applyProtection="1">
      <protection locked="0"/>
    </xf>
    <xf numFmtId="3" fontId="19" fillId="2" borderId="5" xfId="0" applyNumberFormat="1" applyFont="1" applyFill="1" applyBorder="1" applyAlignment="1" applyProtection="1">
      <alignment horizontal="center" vertical="center"/>
      <protection locked="0"/>
    </xf>
    <xf numFmtId="1" fontId="19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5" xfId="1" applyNumberFormat="1" applyFont="1" applyFill="1" applyBorder="1" applyAlignment="1" applyProtection="1">
      <alignment horizontal="left" vertical="center" wrapText="1"/>
      <protection locked="0"/>
    </xf>
    <xf numFmtId="3" fontId="20" fillId="0" borderId="5" xfId="0" applyNumberFormat="1" applyFont="1" applyBorder="1" applyAlignment="1">
      <alignment horizontal="center" vertical="center"/>
    </xf>
    <xf numFmtId="3" fontId="20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20" fillId="0" borderId="5" xfId="1" applyNumberFormat="1" applyFont="1" applyBorder="1" applyAlignment="1" applyProtection="1">
      <alignment horizontal="center" vertical="center" wrapText="1"/>
      <protection locked="0"/>
    </xf>
    <xf numFmtId="1" fontId="19" fillId="0" borderId="5" xfId="1" applyNumberFormat="1" applyFont="1" applyBorder="1" applyAlignment="1" applyProtection="1">
      <alignment horizontal="center" vertical="center" wrapText="1"/>
      <protection locked="0"/>
    </xf>
    <xf numFmtId="3" fontId="20" fillId="0" borderId="5" xfId="0" applyNumberFormat="1" applyFont="1" applyBorder="1" applyAlignment="1" applyProtection="1">
      <alignment horizontal="center" vertical="center" wrapText="1"/>
      <protection locked="0"/>
    </xf>
    <xf numFmtId="1" fontId="20" fillId="2" borderId="10" xfId="1" applyNumberFormat="1" applyFont="1" applyFill="1" applyBorder="1" applyAlignment="1" applyProtection="1">
      <alignment horizontal="left" vertical="center" wrapText="1"/>
      <protection locked="0"/>
    </xf>
    <xf numFmtId="1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5" xfId="0" applyNumberFormat="1" applyFont="1" applyBorder="1" applyAlignment="1" applyProtection="1">
      <alignment horizontal="center" vertical="center"/>
      <protection locked="0"/>
    </xf>
    <xf numFmtId="1" fontId="19" fillId="0" borderId="2" xfId="1" applyNumberFormat="1" applyFont="1" applyBorder="1" applyAlignment="1" applyProtection="1">
      <alignment horizontal="center" vertical="center" wrapText="1"/>
      <protection locked="0"/>
    </xf>
    <xf numFmtId="1" fontId="19" fillId="0" borderId="2" xfId="1" applyNumberFormat="1" applyFont="1" applyBorder="1" applyAlignment="1" applyProtection="1">
      <alignment horizontal="left" vertical="center" wrapText="1"/>
      <protection locked="0"/>
    </xf>
    <xf numFmtId="3" fontId="19" fillId="0" borderId="5" xfId="1" applyNumberFormat="1" applyFont="1" applyBorder="1" applyAlignment="1" applyProtection="1">
      <alignment horizontal="center" vertical="center" wrapText="1"/>
      <protection locked="0"/>
    </xf>
    <xf numFmtId="3" fontId="19" fillId="0" borderId="5" xfId="0" applyNumberFormat="1" applyFont="1" applyBorder="1" applyAlignment="1" applyProtection="1">
      <alignment horizontal="center" vertical="center"/>
      <protection locked="0"/>
    </xf>
    <xf numFmtId="1" fontId="20" fillId="0" borderId="2" xfId="1" applyNumberFormat="1" applyFont="1" applyBorder="1" applyAlignment="1" applyProtection="1">
      <alignment horizontal="center" vertical="center" wrapText="1"/>
      <protection locked="0"/>
    </xf>
    <xf numFmtId="1" fontId="20" fillId="0" borderId="2" xfId="1" applyNumberFormat="1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3" fontId="20" fillId="0" borderId="16" xfId="0" applyNumberFormat="1" applyFont="1" applyBorder="1" applyAlignment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3" fontId="20" fillId="0" borderId="14" xfId="3" applyNumberFormat="1" applyFont="1" applyFill="1" applyBorder="1" applyAlignment="1">
      <alignment horizontal="center" vertical="center"/>
    </xf>
    <xf numFmtId="3" fontId="20" fillId="0" borderId="15" xfId="0" applyNumberFormat="1" applyFont="1" applyBorder="1" applyAlignment="1">
      <alignment horizontal="center" vertical="center"/>
    </xf>
    <xf numFmtId="3" fontId="20" fillId="0" borderId="1" xfId="1" applyNumberFormat="1" applyFont="1" applyBorder="1" applyAlignment="1" applyProtection="1">
      <alignment horizontal="center" vertical="center" wrapText="1"/>
      <protection locked="0"/>
    </xf>
    <xf numFmtId="3" fontId="20" fillId="0" borderId="18" xfId="0" applyNumberFormat="1" applyFont="1" applyBorder="1" applyAlignment="1">
      <alignment horizontal="center" vertical="center"/>
    </xf>
    <xf numFmtId="3" fontId="20" fillId="0" borderId="16" xfId="1" applyNumberFormat="1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6" fillId="0" borderId="4" xfId="0" applyFont="1" applyBorder="1"/>
    <xf numFmtId="0" fontId="7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23" fillId="0" borderId="1" xfId="0" applyFont="1" applyBorder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9" fillId="0" borderId="2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left" vertical="center" wrapText="1"/>
    </xf>
    <xf numFmtId="3" fontId="19" fillId="0" borderId="1" xfId="1" applyNumberFormat="1" applyFont="1" applyBorder="1" applyAlignment="1">
      <alignment horizontal="right" vertical="center" wrapText="1"/>
    </xf>
    <xf numFmtId="0" fontId="18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/>
    <xf numFmtId="3" fontId="20" fillId="0" borderId="1" xfId="1" applyNumberFormat="1" applyFont="1" applyBorder="1" applyAlignment="1">
      <alignment horizontal="right" vertical="center" wrapText="1"/>
    </xf>
    <xf numFmtId="0" fontId="25" fillId="0" borderId="1" xfId="0" applyFont="1" applyBorder="1"/>
    <xf numFmtId="0" fontId="18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wrapText="1"/>
    </xf>
    <xf numFmtId="3" fontId="19" fillId="0" borderId="3" xfId="1" applyNumberFormat="1" applyFont="1" applyBorder="1" applyAlignment="1">
      <alignment horizontal="right" vertical="center"/>
    </xf>
    <xf numFmtId="3" fontId="19" fillId="0" borderId="1" xfId="1" applyNumberFormat="1" applyFont="1" applyBorder="1" applyAlignment="1">
      <alignment horizontal="right" vertical="center"/>
    </xf>
    <xf numFmtId="3" fontId="19" fillId="0" borderId="1" xfId="1" applyNumberFormat="1" applyFont="1" applyBorder="1" applyAlignment="1">
      <alignment vertical="center"/>
    </xf>
    <xf numFmtId="0" fontId="20" fillId="0" borderId="4" xfId="0" applyFont="1" applyBorder="1"/>
    <xf numFmtId="0" fontId="18" fillId="0" borderId="5" xfId="0" applyFont="1" applyBorder="1"/>
    <xf numFmtId="0" fontId="23" fillId="0" borderId="9" xfId="0" applyFont="1" applyBorder="1"/>
    <xf numFmtId="1" fontId="18" fillId="0" borderId="5" xfId="0" applyNumberFormat="1" applyFont="1" applyBorder="1"/>
    <xf numFmtId="0" fontId="25" fillId="0" borderId="9" xfId="0" applyFont="1" applyBorder="1"/>
    <xf numFmtId="3" fontId="19" fillId="0" borderId="2" xfId="1" applyNumberFormat="1" applyFont="1" applyBorder="1" applyAlignment="1">
      <alignment horizontal="right" vertical="center"/>
    </xf>
    <xf numFmtId="3" fontId="19" fillId="0" borderId="1" xfId="1" applyNumberFormat="1" applyFont="1" applyBorder="1" applyAlignment="1">
      <alignment horizontal="center" vertical="center"/>
    </xf>
    <xf numFmtId="0" fontId="20" fillId="0" borderId="1" xfId="1" applyFont="1" applyBorder="1" applyAlignment="1">
      <alignment horizontal="left" vertical="center" wrapText="1"/>
    </xf>
    <xf numFmtId="0" fontId="18" fillId="0" borderId="1" xfId="0" applyFont="1" applyBorder="1" applyAlignment="1">
      <alignment horizontal="right" vertical="center" wrapText="1"/>
    </xf>
    <xf numFmtId="3" fontId="20" fillId="0" borderId="1" xfId="1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1" fontId="19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20" fillId="0" borderId="11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 applyProtection="1">
      <alignment horizontal="center" vertical="center" wrapText="1"/>
      <protection locked="0"/>
    </xf>
    <xf numFmtId="3" fontId="20" fillId="0" borderId="16" xfId="0" applyNumberFormat="1" applyFont="1" applyBorder="1" applyProtection="1">
      <protection locked="0"/>
    </xf>
    <xf numFmtId="1" fontId="20" fillId="2" borderId="11" xfId="0" applyNumberFormat="1" applyFont="1" applyFill="1" applyBorder="1" applyAlignment="1">
      <alignment horizontal="center" vertical="center"/>
    </xf>
    <xf numFmtId="1" fontId="20" fillId="0" borderId="5" xfId="0" applyNumberFormat="1" applyFont="1" applyBorder="1" applyAlignment="1">
      <alignment horizontal="left" vertical="center"/>
    </xf>
    <xf numFmtId="1" fontId="19" fillId="0" borderId="5" xfId="0" applyNumberFormat="1" applyFont="1" applyBorder="1" applyAlignment="1">
      <alignment horizontal="center" vertical="center"/>
    </xf>
    <xf numFmtId="1" fontId="20" fillId="2" borderId="12" xfId="0" applyNumberFormat="1" applyFont="1" applyFill="1" applyBorder="1" applyAlignment="1">
      <alignment horizontal="center" vertical="center"/>
    </xf>
    <xf numFmtId="1" fontId="20" fillId="0" borderId="13" xfId="0" applyNumberFormat="1" applyFont="1" applyBorder="1" applyAlignment="1">
      <alignment horizontal="left" vertical="center"/>
    </xf>
    <xf numFmtId="1" fontId="20" fillId="2" borderId="5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3" fontId="20" fillId="0" borderId="1" xfId="0" applyNumberFormat="1" applyFont="1" applyBorder="1" applyAlignment="1" applyProtection="1">
      <alignment horizontal="center" vertical="center" wrapText="1"/>
      <protection locked="0"/>
    </xf>
    <xf numFmtId="3" fontId="20" fillId="0" borderId="14" xfId="1" applyNumberFormat="1" applyFont="1" applyBorder="1" applyAlignment="1" applyProtection="1">
      <alignment horizontal="center" vertical="center" wrapText="1"/>
      <protection locked="0"/>
    </xf>
    <xf numFmtId="3" fontId="20" fillId="0" borderId="11" xfId="1" applyNumberFormat="1" applyFont="1" applyBorder="1" applyAlignment="1" applyProtection="1">
      <alignment horizontal="center" vertical="center" wrapText="1"/>
      <protection locked="0"/>
    </xf>
    <xf numFmtId="1" fontId="20" fillId="0" borderId="1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7" fillId="0" borderId="0" xfId="0" applyNumberFormat="1" applyFont="1" applyAlignment="1">
      <alignment horizontal="center" vertical="center"/>
    </xf>
    <xf numFmtId="10" fontId="6" fillId="0" borderId="5" xfId="0" applyNumberFormat="1" applyFont="1" applyBorder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/>
    </xf>
    <xf numFmtId="0" fontId="6" fillId="0" borderId="9" xfId="0" applyFont="1" applyBorder="1"/>
    <xf numFmtId="0" fontId="23" fillId="0" borderId="9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5" fillId="0" borderId="9" xfId="0" applyFont="1" applyBorder="1" applyAlignment="1">
      <alignment horizontal="center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" fontId="19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11" xfId="0" applyNumberFormat="1" applyFont="1" applyFill="1" applyBorder="1" applyAlignment="1" applyProtection="1">
      <alignment horizontal="center" vertical="center"/>
      <protection locked="0"/>
    </xf>
    <xf numFmtId="1" fontId="19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4" fillId="0" borderId="0" xfId="0" applyFont="1" applyAlignment="1">
      <alignment horizontal="right"/>
    </xf>
    <xf numFmtId="0" fontId="17" fillId="0" borderId="1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4" fillId="0" borderId="0" xfId="0" applyFont="1" applyAlignment="1"/>
  </cellXfs>
  <cellStyles count="8">
    <cellStyle name="Normal" xfId="0" builtinId="0"/>
    <cellStyle name="Normal 2" xfId="1"/>
    <cellStyle name="Normal 2 2" xfId="2"/>
    <cellStyle name="Normal 2 2 2" xfId="5"/>
    <cellStyle name="Normal 2 3" xfId="6"/>
    <cellStyle name="Normal 2 4" xfId="7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48"/>
  <sheetViews>
    <sheetView tabSelected="1" zoomScale="60" zoomScaleNormal="60" workbookViewId="0">
      <pane xSplit="2" ySplit="6" topLeftCell="C15" activePane="bottomRight" state="frozen"/>
      <selection pane="topRight" activeCell="C1" sqref="C1"/>
      <selection pane="bottomLeft" activeCell="A7" sqref="A7"/>
      <selection pane="bottomRight" activeCell="A26" sqref="A26"/>
    </sheetView>
  </sheetViews>
  <sheetFormatPr defaultColWidth="9.28515625" defaultRowHeight="15" x14ac:dyDescent="0.25"/>
  <cols>
    <col min="1" max="1" width="9.28515625" style="2"/>
    <col min="2" max="2" width="33.85546875" style="2" customWidth="1"/>
    <col min="3" max="3" width="11.140625" style="2" customWidth="1"/>
    <col min="4" max="4" width="11.42578125" style="2" customWidth="1"/>
    <col min="5" max="5" width="10.140625" style="2" customWidth="1"/>
    <col min="6" max="6" width="10.42578125" style="2" customWidth="1"/>
    <col min="7" max="7" width="11" style="2" customWidth="1"/>
    <col min="8" max="8" width="11.28515625" style="2" customWidth="1"/>
    <col min="9" max="9" width="11" style="2" customWidth="1"/>
    <col min="10" max="10" width="10.42578125" style="2" customWidth="1"/>
    <col min="11" max="11" width="10.140625" style="2" customWidth="1"/>
    <col min="12" max="12" width="11.7109375" style="2" customWidth="1"/>
    <col min="13" max="14" width="10.140625" style="2" customWidth="1"/>
    <col min="15" max="15" width="9.28515625" style="2"/>
    <col min="16" max="16" width="11.28515625" style="2" customWidth="1"/>
    <col min="17" max="16384" width="9.28515625" style="2"/>
  </cols>
  <sheetData>
    <row r="1" spans="1:17" ht="15.75" x14ac:dyDescent="0.2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</row>
    <row r="2" spans="1:17" ht="15.75" x14ac:dyDescent="0.25">
      <c r="A2" s="177" t="s">
        <v>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</row>
    <row r="3" spans="1:17" ht="38.25" customHeight="1" x14ac:dyDescent="0.25">
      <c r="A3" s="178" t="s">
        <v>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</row>
    <row r="4" spans="1:17" ht="15.75" x14ac:dyDescent="0.25">
      <c r="A4" s="135"/>
      <c r="B4" s="135"/>
      <c r="C4" s="135"/>
      <c r="D4" s="135"/>
      <c r="E4" s="135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7"/>
    </row>
    <row r="5" spans="1:17" ht="21.75" customHeight="1" x14ac:dyDescent="0.25">
      <c r="A5" s="179" t="s">
        <v>3</v>
      </c>
      <c r="B5" s="179" t="s">
        <v>4</v>
      </c>
      <c r="C5" s="181" t="s">
        <v>5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2" t="s">
        <v>6</v>
      </c>
    </row>
    <row r="6" spans="1:17" ht="33" x14ac:dyDescent="0.25">
      <c r="A6" s="180"/>
      <c r="B6" s="180"/>
      <c r="C6" s="47" t="s">
        <v>7</v>
      </c>
      <c r="D6" s="55" t="s">
        <v>8</v>
      </c>
      <c r="E6" s="47" t="s">
        <v>9</v>
      </c>
      <c r="F6" s="47" t="s">
        <v>10</v>
      </c>
      <c r="G6" s="55" t="s">
        <v>11</v>
      </c>
      <c r="H6" s="55" t="s">
        <v>12</v>
      </c>
      <c r="I6" s="55" t="s">
        <v>13</v>
      </c>
      <c r="J6" s="55" t="s">
        <v>14</v>
      </c>
      <c r="K6" s="55" t="s">
        <v>15</v>
      </c>
      <c r="L6" s="55" t="s">
        <v>16</v>
      </c>
      <c r="M6" s="55" t="s">
        <v>17</v>
      </c>
      <c r="N6" s="55" t="s">
        <v>18</v>
      </c>
      <c r="O6" s="56" t="s">
        <v>19</v>
      </c>
      <c r="P6" s="183"/>
    </row>
    <row r="7" spans="1:17" ht="30" customHeight="1" x14ac:dyDescent="0.25">
      <c r="A7" s="57" t="s">
        <v>20</v>
      </c>
      <c r="B7" s="58" t="s">
        <v>21</v>
      </c>
      <c r="C7" s="59">
        <f t="shared" ref="C7:O7" si="0">SUM(C8:C12)</f>
        <v>472</v>
      </c>
      <c r="D7" s="59">
        <f t="shared" si="0"/>
        <v>388</v>
      </c>
      <c r="E7" s="59">
        <f t="shared" si="0"/>
        <v>647</v>
      </c>
      <c r="F7" s="59">
        <f t="shared" si="0"/>
        <v>530</v>
      </c>
      <c r="G7" s="59">
        <f t="shared" si="0"/>
        <v>564</v>
      </c>
      <c r="H7" s="59">
        <f t="shared" si="0"/>
        <v>532</v>
      </c>
      <c r="I7" s="59">
        <f t="shared" si="0"/>
        <v>568</v>
      </c>
      <c r="J7" s="59">
        <f t="shared" si="0"/>
        <v>395</v>
      </c>
      <c r="K7" s="59">
        <f t="shared" si="0"/>
        <v>420</v>
      </c>
      <c r="L7" s="59">
        <f t="shared" si="0"/>
        <v>152</v>
      </c>
      <c r="M7" s="59">
        <f t="shared" si="0"/>
        <v>220</v>
      </c>
      <c r="N7" s="59">
        <f t="shared" si="0"/>
        <v>173</v>
      </c>
      <c r="O7" s="59">
        <f t="shared" si="0"/>
        <v>25</v>
      </c>
      <c r="P7" s="60">
        <f t="shared" ref="P7:P12" si="1">SUM(C7:O7)</f>
        <v>5086</v>
      </c>
    </row>
    <row r="8" spans="1:17" ht="30" customHeight="1" x14ac:dyDescent="0.25">
      <c r="A8" s="61">
        <v>1</v>
      </c>
      <c r="B8" s="62" t="s">
        <v>22</v>
      </c>
      <c r="C8" s="63">
        <v>10</v>
      </c>
      <c r="D8" s="64">
        <v>3</v>
      </c>
      <c r="E8" s="64">
        <v>504</v>
      </c>
      <c r="F8" s="64">
        <v>124</v>
      </c>
      <c r="G8" s="65">
        <v>17</v>
      </c>
      <c r="H8" s="65">
        <v>184</v>
      </c>
      <c r="I8" s="65">
        <v>5</v>
      </c>
      <c r="J8" s="65">
        <v>245</v>
      </c>
      <c r="K8" s="65">
        <v>203</v>
      </c>
      <c r="L8" s="65">
        <v>137</v>
      </c>
      <c r="M8" s="65">
        <v>24</v>
      </c>
      <c r="N8" s="65">
        <v>41</v>
      </c>
      <c r="O8" s="66"/>
      <c r="P8" s="60">
        <f t="shared" si="1"/>
        <v>1497</v>
      </c>
    </row>
    <row r="9" spans="1:17" ht="30" customHeight="1" x14ac:dyDescent="0.25">
      <c r="A9" s="61">
        <v>2</v>
      </c>
      <c r="B9" s="62" t="s">
        <v>23</v>
      </c>
      <c r="C9" s="67">
        <v>254</v>
      </c>
      <c r="D9" s="68">
        <v>234</v>
      </c>
      <c r="E9" s="68">
        <v>3</v>
      </c>
      <c r="F9" s="68">
        <v>43</v>
      </c>
      <c r="G9" s="69">
        <v>429</v>
      </c>
      <c r="H9" s="69">
        <v>197</v>
      </c>
      <c r="I9" s="69">
        <v>183</v>
      </c>
      <c r="J9" s="69">
        <v>58</v>
      </c>
      <c r="K9" s="69">
        <v>3</v>
      </c>
      <c r="L9" s="69">
        <v>1</v>
      </c>
      <c r="M9" s="69">
        <v>188</v>
      </c>
      <c r="N9" s="69">
        <v>1</v>
      </c>
      <c r="O9" s="70"/>
      <c r="P9" s="60">
        <f t="shared" si="1"/>
        <v>1594</v>
      </c>
    </row>
    <row r="10" spans="1:17" ht="30" customHeight="1" x14ac:dyDescent="0.25">
      <c r="A10" s="61">
        <v>3</v>
      </c>
      <c r="B10" s="62" t="s">
        <v>24</v>
      </c>
      <c r="C10" s="67">
        <v>200</v>
      </c>
      <c r="D10" s="68">
        <v>147</v>
      </c>
      <c r="E10" s="68">
        <v>134</v>
      </c>
      <c r="F10" s="68">
        <v>354</v>
      </c>
      <c r="G10" s="69">
        <v>108</v>
      </c>
      <c r="H10" s="69">
        <v>134</v>
      </c>
      <c r="I10" s="69">
        <v>377</v>
      </c>
      <c r="J10" s="69">
        <v>87</v>
      </c>
      <c r="K10" s="69">
        <v>193</v>
      </c>
      <c r="L10" s="69">
        <v>14</v>
      </c>
      <c r="M10" s="69">
        <v>6</v>
      </c>
      <c r="N10" s="69">
        <v>116</v>
      </c>
      <c r="O10" s="70"/>
      <c r="P10" s="60">
        <f t="shared" si="1"/>
        <v>1870</v>
      </c>
    </row>
    <row r="11" spans="1:17" ht="30" customHeight="1" x14ac:dyDescent="0.25">
      <c r="A11" s="61">
        <v>4</v>
      </c>
      <c r="B11" s="62" t="s">
        <v>25</v>
      </c>
      <c r="C11" s="71">
        <v>6</v>
      </c>
      <c r="D11" s="72">
        <v>2</v>
      </c>
      <c r="E11" s="72"/>
      <c r="F11" s="72"/>
      <c r="G11" s="73">
        <v>1</v>
      </c>
      <c r="H11" s="73"/>
      <c r="I11" s="73">
        <v>2</v>
      </c>
      <c r="J11" s="73">
        <v>1</v>
      </c>
      <c r="K11" s="73">
        <v>1</v>
      </c>
      <c r="L11" s="73"/>
      <c r="M11" s="73">
        <v>2</v>
      </c>
      <c r="N11" s="73">
        <v>1</v>
      </c>
      <c r="O11" s="74"/>
      <c r="P11" s="60">
        <f t="shared" si="1"/>
        <v>16</v>
      </c>
    </row>
    <row r="12" spans="1:17" ht="30" customHeight="1" x14ac:dyDescent="0.25">
      <c r="A12" s="61">
        <v>5</v>
      </c>
      <c r="B12" s="62" t="s">
        <v>26</v>
      </c>
      <c r="C12" s="71">
        <v>2</v>
      </c>
      <c r="D12" s="72">
        <v>2</v>
      </c>
      <c r="E12" s="72">
        <v>6</v>
      </c>
      <c r="F12" s="72">
        <v>9</v>
      </c>
      <c r="G12" s="73">
        <v>9</v>
      </c>
      <c r="H12" s="73">
        <v>17</v>
      </c>
      <c r="I12" s="73">
        <v>1</v>
      </c>
      <c r="J12" s="73">
        <v>4</v>
      </c>
      <c r="K12" s="73">
        <v>20</v>
      </c>
      <c r="L12" s="73"/>
      <c r="M12" s="73"/>
      <c r="N12" s="73">
        <v>14</v>
      </c>
      <c r="O12" s="74">
        <v>25</v>
      </c>
      <c r="P12" s="60">
        <f t="shared" si="1"/>
        <v>109</v>
      </c>
      <c r="Q12" s="1"/>
    </row>
    <row r="13" spans="1:17" ht="30" customHeight="1" x14ac:dyDescent="0.25">
      <c r="A13" s="57" t="s">
        <v>27</v>
      </c>
      <c r="B13" s="58" t="s">
        <v>28</v>
      </c>
      <c r="C13" s="59">
        <f t="shared" ref="C13:O13" si="2">SUM(C14:C18)</f>
        <v>1040</v>
      </c>
      <c r="D13" s="59">
        <f t="shared" si="2"/>
        <v>463</v>
      </c>
      <c r="E13" s="59">
        <f t="shared" si="2"/>
        <v>472</v>
      </c>
      <c r="F13" s="59">
        <f t="shared" si="2"/>
        <v>372</v>
      </c>
      <c r="G13" s="59">
        <f t="shared" si="2"/>
        <v>729</v>
      </c>
      <c r="H13" s="59">
        <f t="shared" si="2"/>
        <v>514</v>
      </c>
      <c r="I13" s="59">
        <f t="shared" si="2"/>
        <v>284</v>
      </c>
      <c r="J13" s="59">
        <f t="shared" si="2"/>
        <v>459</v>
      </c>
      <c r="K13" s="59">
        <f t="shared" si="2"/>
        <v>319</v>
      </c>
      <c r="L13" s="59">
        <f t="shared" si="2"/>
        <v>74</v>
      </c>
      <c r="M13" s="59">
        <f t="shared" si="2"/>
        <v>337</v>
      </c>
      <c r="N13" s="59">
        <f t="shared" si="2"/>
        <v>283</v>
      </c>
      <c r="O13" s="59">
        <f t="shared" si="2"/>
        <v>24</v>
      </c>
      <c r="P13" s="56">
        <f t="shared" ref="P13:P18" si="3">SUM(C13:O13)</f>
        <v>5370</v>
      </c>
      <c r="Q13" s="1"/>
    </row>
    <row r="14" spans="1:17" ht="30" customHeight="1" x14ac:dyDescent="0.25">
      <c r="A14" s="61">
        <v>1</v>
      </c>
      <c r="B14" s="62" t="s">
        <v>22</v>
      </c>
      <c r="C14" s="63">
        <v>7</v>
      </c>
      <c r="D14" s="64">
        <v>2</v>
      </c>
      <c r="E14" s="64">
        <v>311</v>
      </c>
      <c r="F14" s="64">
        <v>110</v>
      </c>
      <c r="G14" s="65">
        <v>1</v>
      </c>
      <c r="H14" s="65">
        <v>192</v>
      </c>
      <c r="I14" s="65">
        <v>6</v>
      </c>
      <c r="J14" s="65">
        <v>18</v>
      </c>
      <c r="K14" s="65">
        <v>172</v>
      </c>
      <c r="L14" s="65">
        <v>65</v>
      </c>
      <c r="M14" s="65">
        <v>136</v>
      </c>
      <c r="N14" s="65">
        <v>70</v>
      </c>
      <c r="O14" s="66">
        <v>3</v>
      </c>
      <c r="P14" s="56">
        <f t="shared" si="3"/>
        <v>1093</v>
      </c>
      <c r="Q14" s="1"/>
    </row>
    <row r="15" spans="1:17" ht="30" customHeight="1" x14ac:dyDescent="0.25">
      <c r="A15" s="61">
        <v>2</v>
      </c>
      <c r="B15" s="62" t="s">
        <v>23</v>
      </c>
      <c r="C15" s="67">
        <v>538</v>
      </c>
      <c r="D15" s="68">
        <v>281</v>
      </c>
      <c r="E15" s="68">
        <v>1</v>
      </c>
      <c r="F15" s="68">
        <v>25</v>
      </c>
      <c r="G15" s="69">
        <v>529</v>
      </c>
      <c r="H15" s="69">
        <v>176</v>
      </c>
      <c r="I15" s="69">
        <v>109</v>
      </c>
      <c r="J15" s="69">
        <v>309</v>
      </c>
      <c r="K15" s="69"/>
      <c r="L15" s="69">
        <v>1</v>
      </c>
      <c r="M15" s="69">
        <v>196</v>
      </c>
      <c r="N15" s="69"/>
      <c r="O15" s="70"/>
      <c r="P15" s="56">
        <f t="shared" si="3"/>
        <v>2165</v>
      </c>
      <c r="Q15" s="1"/>
    </row>
    <row r="16" spans="1:17" ht="30" customHeight="1" x14ac:dyDescent="0.25">
      <c r="A16" s="61">
        <v>3</v>
      </c>
      <c r="B16" s="62" t="s">
        <v>24</v>
      </c>
      <c r="C16" s="67">
        <v>494</v>
      </c>
      <c r="D16" s="68">
        <v>180</v>
      </c>
      <c r="E16" s="68">
        <v>157</v>
      </c>
      <c r="F16" s="68">
        <v>237</v>
      </c>
      <c r="G16" s="69">
        <v>190</v>
      </c>
      <c r="H16" s="69">
        <v>143</v>
      </c>
      <c r="I16" s="69">
        <v>169</v>
      </c>
      <c r="J16" s="69">
        <v>132</v>
      </c>
      <c r="K16" s="69">
        <v>134</v>
      </c>
      <c r="L16" s="69">
        <v>7</v>
      </c>
      <c r="M16" s="69">
        <v>3</v>
      </c>
      <c r="N16" s="69">
        <v>208</v>
      </c>
      <c r="O16" s="70"/>
      <c r="P16" s="56">
        <f t="shared" si="3"/>
        <v>2054</v>
      </c>
      <c r="Q16" s="1"/>
    </row>
    <row r="17" spans="1:17" ht="30" customHeight="1" x14ac:dyDescent="0.25">
      <c r="A17" s="61">
        <v>4</v>
      </c>
      <c r="B17" s="62" t="s">
        <v>25</v>
      </c>
      <c r="C17" s="71">
        <v>1</v>
      </c>
      <c r="D17" s="72"/>
      <c r="E17" s="72"/>
      <c r="F17" s="72"/>
      <c r="G17" s="73">
        <v>4</v>
      </c>
      <c r="H17" s="73"/>
      <c r="I17" s="73"/>
      <c r="J17" s="73"/>
      <c r="K17" s="73"/>
      <c r="L17" s="73"/>
      <c r="M17" s="73">
        <v>1</v>
      </c>
      <c r="N17" s="73"/>
      <c r="O17" s="74"/>
      <c r="P17" s="56">
        <f t="shared" si="3"/>
        <v>6</v>
      </c>
      <c r="Q17" s="1"/>
    </row>
    <row r="18" spans="1:17" ht="30" customHeight="1" x14ac:dyDescent="0.25">
      <c r="A18" s="61">
        <v>5</v>
      </c>
      <c r="B18" s="62" t="s">
        <v>26</v>
      </c>
      <c r="C18" s="71"/>
      <c r="D18" s="72"/>
      <c r="E18" s="72">
        <v>3</v>
      </c>
      <c r="F18" s="72"/>
      <c r="G18" s="73">
        <v>5</v>
      </c>
      <c r="H18" s="73">
        <v>3</v>
      </c>
      <c r="I18" s="73"/>
      <c r="J18" s="73"/>
      <c r="K18" s="73">
        <v>13</v>
      </c>
      <c r="L18" s="73">
        <v>1</v>
      </c>
      <c r="M18" s="73">
        <v>1</v>
      </c>
      <c r="N18" s="73">
        <v>5</v>
      </c>
      <c r="O18" s="74">
        <v>21</v>
      </c>
      <c r="P18" s="56">
        <f t="shared" si="3"/>
        <v>52</v>
      </c>
      <c r="Q18" s="1"/>
    </row>
    <row r="19" spans="1:17" ht="30" customHeight="1" x14ac:dyDescent="0.25">
      <c r="A19" s="57" t="s">
        <v>29</v>
      </c>
      <c r="B19" s="58" t="s">
        <v>30</v>
      </c>
      <c r="C19" s="59">
        <f t="shared" ref="C19:O19" si="4">SUM(C20:C24)</f>
        <v>64</v>
      </c>
      <c r="D19" s="59">
        <f t="shared" si="4"/>
        <v>71</v>
      </c>
      <c r="E19" s="59">
        <f t="shared" si="4"/>
        <v>28</v>
      </c>
      <c r="F19" s="59">
        <f t="shared" si="4"/>
        <v>91</v>
      </c>
      <c r="G19" s="59">
        <f t="shared" si="4"/>
        <v>153</v>
      </c>
      <c r="H19" s="59">
        <f t="shared" si="4"/>
        <v>62</v>
      </c>
      <c r="I19" s="59">
        <f t="shared" si="4"/>
        <v>15</v>
      </c>
      <c r="J19" s="59">
        <f t="shared" si="4"/>
        <v>4</v>
      </c>
      <c r="K19" s="59">
        <f t="shared" si="4"/>
        <v>30</v>
      </c>
      <c r="L19" s="59">
        <f t="shared" si="4"/>
        <v>1</v>
      </c>
      <c r="M19" s="59">
        <f t="shared" si="4"/>
        <v>48</v>
      </c>
      <c r="N19" s="59">
        <f t="shared" si="4"/>
        <v>15</v>
      </c>
      <c r="O19" s="59">
        <f t="shared" si="4"/>
        <v>204</v>
      </c>
      <c r="P19" s="56">
        <f t="shared" ref="P19:P24" si="5">SUM(C19:O19)</f>
        <v>786</v>
      </c>
    </row>
    <row r="20" spans="1:17" ht="30" customHeight="1" x14ac:dyDescent="0.25">
      <c r="A20" s="61">
        <v>1</v>
      </c>
      <c r="B20" s="62" t="s">
        <v>22</v>
      </c>
      <c r="C20" s="63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6">
        <v>199</v>
      </c>
      <c r="P20" s="56">
        <f t="shared" si="5"/>
        <v>199</v>
      </c>
    </row>
    <row r="21" spans="1:17" ht="30" customHeight="1" x14ac:dyDescent="0.25">
      <c r="A21" s="61">
        <v>2</v>
      </c>
      <c r="B21" s="62" t="s">
        <v>23</v>
      </c>
      <c r="C21" s="67">
        <v>19</v>
      </c>
      <c r="D21" s="68">
        <v>39</v>
      </c>
      <c r="E21" s="68"/>
      <c r="F21" s="68">
        <v>80</v>
      </c>
      <c r="G21" s="69">
        <v>127</v>
      </c>
      <c r="H21" s="69">
        <v>21</v>
      </c>
      <c r="I21" s="69">
        <v>4</v>
      </c>
      <c r="J21" s="69">
        <v>2</v>
      </c>
      <c r="K21" s="69"/>
      <c r="L21" s="69"/>
      <c r="M21" s="69">
        <v>48</v>
      </c>
      <c r="N21" s="69"/>
      <c r="O21" s="70"/>
      <c r="P21" s="56">
        <f t="shared" si="5"/>
        <v>340</v>
      </c>
    </row>
    <row r="22" spans="1:17" ht="30" customHeight="1" x14ac:dyDescent="0.25">
      <c r="A22" s="61">
        <v>3</v>
      </c>
      <c r="B22" s="62" t="s">
        <v>24</v>
      </c>
      <c r="C22" s="67">
        <v>45</v>
      </c>
      <c r="D22" s="68">
        <v>32</v>
      </c>
      <c r="E22" s="68">
        <v>28</v>
      </c>
      <c r="F22" s="68">
        <v>11</v>
      </c>
      <c r="G22" s="69">
        <v>26</v>
      </c>
      <c r="H22" s="69">
        <v>41</v>
      </c>
      <c r="I22" s="69">
        <v>11</v>
      </c>
      <c r="J22" s="69">
        <v>2</v>
      </c>
      <c r="K22" s="69">
        <v>30</v>
      </c>
      <c r="L22" s="69">
        <v>1</v>
      </c>
      <c r="M22" s="69"/>
      <c r="N22" s="69">
        <v>15</v>
      </c>
      <c r="O22" s="70"/>
      <c r="P22" s="56">
        <f t="shared" si="5"/>
        <v>242</v>
      </c>
    </row>
    <row r="23" spans="1:17" ht="30" customHeight="1" x14ac:dyDescent="0.25">
      <c r="A23" s="61">
        <v>4</v>
      </c>
      <c r="B23" s="62" t="s">
        <v>25</v>
      </c>
      <c r="C23" s="71"/>
      <c r="D23" s="72"/>
      <c r="E23" s="72"/>
      <c r="F23" s="72"/>
      <c r="G23" s="73"/>
      <c r="H23" s="73"/>
      <c r="I23" s="73"/>
      <c r="J23" s="73"/>
      <c r="K23" s="73"/>
      <c r="L23" s="73"/>
      <c r="M23" s="73"/>
      <c r="N23" s="73"/>
      <c r="O23" s="74">
        <v>1</v>
      </c>
      <c r="P23" s="56">
        <f t="shared" si="5"/>
        <v>1</v>
      </c>
    </row>
    <row r="24" spans="1:17" ht="30" customHeight="1" x14ac:dyDescent="0.25">
      <c r="A24" s="61">
        <v>5</v>
      </c>
      <c r="B24" s="62" t="s">
        <v>26</v>
      </c>
      <c r="C24" s="71"/>
      <c r="D24" s="72"/>
      <c r="E24" s="72"/>
      <c r="F24" s="72"/>
      <c r="G24" s="73"/>
      <c r="H24" s="73"/>
      <c r="I24" s="73"/>
      <c r="J24" s="73"/>
      <c r="K24" s="73"/>
      <c r="L24" s="73"/>
      <c r="M24" s="73"/>
      <c r="N24" s="73"/>
      <c r="O24" s="74">
        <v>4</v>
      </c>
      <c r="P24" s="56">
        <f t="shared" si="5"/>
        <v>4</v>
      </c>
    </row>
    <row r="25" spans="1:17" ht="30" customHeight="1" x14ac:dyDescent="0.25">
      <c r="A25" s="27" t="s">
        <v>31</v>
      </c>
      <c r="B25" s="28" t="s">
        <v>32</v>
      </c>
      <c r="C25" s="29"/>
      <c r="D25" s="30"/>
      <c r="E25" s="29"/>
      <c r="F25" s="29"/>
      <c r="G25" s="31"/>
      <c r="H25" s="31"/>
      <c r="I25" s="31"/>
      <c r="J25" s="31"/>
      <c r="K25" s="31"/>
      <c r="L25" s="31"/>
      <c r="M25" s="31"/>
      <c r="N25" s="31"/>
      <c r="O25" s="32"/>
      <c r="P25" s="33"/>
    </row>
    <row r="26" spans="1:17" ht="30" customHeight="1" x14ac:dyDescent="0.25">
      <c r="A26" s="34">
        <v>1</v>
      </c>
      <c r="B26" s="35" t="s">
        <v>33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8"/>
    </row>
    <row r="27" spans="1:17" ht="30" customHeight="1" x14ac:dyDescent="0.25">
      <c r="A27" s="39" t="s">
        <v>34</v>
      </c>
      <c r="B27" s="40" t="s">
        <v>35</v>
      </c>
      <c r="C27" s="41">
        <v>73</v>
      </c>
      <c r="D27" s="41">
        <v>26</v>
      </c>
      <c r="E27" s="41">
        <v>0</v>
      </c>
      <c r="F27" s="41">
        <v>19</v>
      </c>
      <c r="G27" s="41">
        <v>45</v>
      </c>
      <c r="H27" s="41">
        <v>42</v>
      </c>
      <c r="I27" s="41">
        <v>0</v>
      </c>
      <c r="J27" s="41">
        <v>59</v>
      </c>
      <c r="K27" s="41">
        <v>27</v>
      </c>
      <c r="L27" s="41">
        <v>0</v>
      </c>
      <c r="M27" s="41">
        <v>6</v>
      </c>
      <c r="N27" s="41">
        <v>13</v>
      </c>
      <c r="O27" s="42"/>
      <c r="P27" s="43">
        <f>SUM(C27:N27)</f>
        <v>310</v>
      </c>
    </row>
    <row r="28" spans="1:17" ht="30" customHeight="1" x14ac:dyDescent="0.25">
      <c r="A28" s="39" t="s">
        <v>36</v>
      </c>
      <c r="B28" s="40" t="s">
        <v>37</v>
      </c>
      <c r="C28" s="41">
        <v>520</v>
      </c>
      <c r="D28" s="41">
        <v>303</v>
      </c>
      <c r="E28" s="41">
        <v>135</v>
      </c>
      <c r="F28" s="41">
        <v>470</v>
      </c>
      <c r="G28" s="41">
        <v>508</v>
      </c>
      <c r="H28" s="41">
        <v>788</v>
      </c>
      <c r="I28" s="41">
        <v>248</v>
      </c>
      <c r="J28" s="41">
        <v>845</v>
      </c>
      <c r="K28" s="41">
        <v>599</v>
      </c>
      <c r="L28" s="41">
        <v>13</v>
      </c>
      <c r="M28" s="41">
        <v>168</v>
      </c>
      <c r="N28" s="41">
        <v>514</v>
      </c>
      <c r="O28" s="44"/>
      <c r="P28" s="43">
        <f>SUM(C28:N28)</f>
        <v>5111</v>
      </c>
    </row>
    <row r="29" spans="1:17" ht="30" customHeight="1" x14ac:dyDescent="0.25">
      <c r="A29" s="39" t="s">
        <v>38</v>
      </c>
      <c r="B29" s="40" t="s">
        <v>39</v>
      </c>
      <c r="C29" s="41">
        <v>5438</v>
      </c>
      <c r="D29" s="41">
        <v>3741</v>
      </c>
      <c r="E29" s="41">
        <v>2557</v>
      </c>
      <c r="F29" s="41">
        <v>5093</v>
      </c>
      <c r="G29" s="41">
        <v>4502</v>
      </c>
      <c r="H29" s="41">
        <v>4223</v>
      </c>
      <c r="I29" s="41">
        <v>2297</v>
      </c>
      <c r="J29" s="41">
        <v>2789</v>
      </c>
      <c r="K29" s="41">
        <v>4345</v>
      </c>
      <c r="L29" s="41">
        <v>1055</v>
      </c>
      <c r="M29" s="41">
        <v>2785</v>
      </c>
      <c r="N29" s="41">
        <v>2201</v>
      </c>
      <c r="O29" s="44"/>
      <c r="P29" s="43">
        <f>SUM(C29:N29)</f>
        <v>41026</v>
      </c>
    </row>
    <row r="30" spans="1:17" ht="30" customHeight="1" x14ac:dyDescent="0.25">
      <c r="A30" s="34">
        <v>2</v>
      </c>
      <c r="B30" s="35" t="s">
        <v>40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5"/>
      <c r="P30" s="46"/>
    </row>
    <row r="31" spans="1:17" ht="30" customHeight="1" x14ac:dyDescent="0.25">
      <c r="A31" s="39" t="s">
        <v>41</v>
      </c>
      <c r="B31" s="40" t="s">
        <v>35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5"/>
      <c r="P31" s="43">
        <f>SUM(C31:N31)</f>
        <v>0</v>
      </c>
    </row>
    <row r="32" spans="1:17" ht="30" customHeight="1" x14ac:dyDescent="0.25">
      <c r="A32" s="39" t="s">
        <v>42</v>
      </c>
      <c r="B32" s="40" t="s">
        <v>37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  <c r="H32" s="41">
        <v>155</v>
      </c>
      <c r="I32" s="41">
        <v>242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5"/>
      <c r="P32" s="43">
        <f>SUM(C32:N32)</f>
        <v>397</v>
      </c>
    </row>
    <row r="33" spans="1:16" ht="30" customHeight="1" x14ac:dyDescent="0.25">
      <c r="A33" s="39" t="s">
        <v>43</v>
      </c>
      <c r="B33" s="40" t="s">
        <v>39</v>
      </c>
      <c r="C33" s="41">
        <v>1119</v>
      </c>
      <c r="D33" s="41">
        <v>2883</v>
      </c>
      <c r="E33" s="41">
        <v>3243</v>
      </c>
      <c r="F33" s="41">
        <v>2745</v>
      </c>
      <c r="G33" s="41">
        <v>2038</v>
      </c>
      <c r="H33" s="41">
        <v>3731</v>
      </c>
      <c r="I33" s="41">
        <v>1372</v>
      </c>
      <c r="J33" s="41">
        <v>1891</v>
      </c>
      <c r="K33" s="41">
        <v>697</v>
      </c>
      <c r="L33" s="41">
        <v>1254</v>
      </c>
      <c r="M33" s="41">
        <v>2822</v>
      </c>
      <c r="N33" s="41">
        <v>1454</v>
      </c>
      <c r="O33" s="45"/>
      <c r="P33" s="43">
        <f>SUM(C33:N33)</f>
        <v>25249</v>
      </c>
    </row>
    <row r="34" spans="1:16" ht="30" customHeight="1" x14ac:dyDescent="0.25">
      <c r="A34" s="27" t="s">
        <v>44</v>
      </c>
      <c r="B34" s="138" t="s">
        <v>45</v>
      </c>
      <c r="C34" s="139"/>
      <c r="D34" s="140"/>
      <c r="E34" s="51"/>
      <c r="F34" s="51"/>
      <c r="G34" s="44"/>
      <c r="H34" s="44"/>
      <c r="I34" s="44"/>
      <c r="J34" s="44"/>
      <c r="K34" s="44"/>
      <c r="L34" s="44"/>
      <c r="M34" s="44"/>
      <c r="N34" s="44"/>
      <c r="O34" s="141"/>
      <c r="P34" s="56">
        <f>SUM(P35:P38)</f>
        <v>143</v>
      </c>
    </row>
    <row r="35" spans="1:16" ht="30" customHeight="1" x14ac:dyDescent="0.25">
      <c r="A35" s="142">
        <v>1</v>
      </c>
      <c r="B35" s="143" t="s">
        <v>46</v>
      </c>
      <c r="C35" s="82"/>
      <c r="D35" s="77">
        <v>3</v>
      </c>
      <c r="E35" s="75">
        <v>5</v>
      </c>
      <c r="F35" s="75"/>
      <c r="G35" s="75">
        <v>3</v>
      </c>
      <c r="H35" s="75">
        <v>4</v>
      </c>
      <c r="I35" s="75"/>
      <c r="J35" s="75"/>
      <c r="K35" s="75">
        <v>1</v>
      </c>
      <c r="L35" s="75"/>
      <c r="M35" s="75"/>
      <c r="N35" s="75"/>
      <c r="O35" s="49"/>
      <c r="P35" s="144">
        <f>SUM(C35:O35)</f>
        <v>16</v>
      </c>
    </row>
    <row r="36" spans="1:16" ht="30" customHeight="1" x14ac:dyDescent="0.25">
      <c r="A36" s="142">
        <v>2</v>
      </c>
      <c r="B36" s="143" t="s">
        <v>47</v>
      </c>
      <c r="C36" s="80">
        <v>4</v>
      </c>
      <c r="D36" s="78">
        <v>7</v>
      </c>
      <c r="E36" s="75">
        <v>8</v>
      </c>
      <c r="F36" s="75">
        <v>5</v>
      </c>
      <c r="G36" s="75">
        <v>11</v>
      </c>
      <c r="H36" s="75">
        <v>13</v>
      </c>
      <c r="I36" s="75">
        <v>1</v>
      </c>
      <c r="J36" s="75">
        <v>9</v>
      </c>
      <c r="K36" s="75">
        <v>6</v>
      </c>
      <c r="L36" s="75">
        <v>7</v>
      </c>
      <c r="M36" s="75">
        <v>10</v>
      </c>
      <c r="N36" s="75">
        <v>3</v>
      </c>
      <c r="O36" s="49"/>
      <c r="P36" s="144">
        <f>SUM(C36:O36)</f>
        <v>84</v>
      </c>
    </row>
    <row r="37" spans="1:16" ht="30" customHeight="1" x14ac:dyDescent="0.25">
      <c r="A37" s="145">
        <v>3</v>
      </c>
      <c r="B37" s="146" t="s">
        <v>48</v>
      </c>
      <c r="C37" s="81">
        <v>5</v>
      </c>
      <c r="D37" s="78">
        <v>2</v>
      </c>
      <c r="E37" s="75"/>
      <c r="F37" s="79">
        <v>6</v>
      </c>
      <c r="G37" s="75">
        <v>1</v>
      </c>
      <c r="H37" s="75">
        <v>1</v>
      </c>
      <c r="I37" s="75">
        <v>12</v>
      </c>
      <c r="J37" s="75">
        <v>4</v>
      </c>
      <c r="K37" s="75">
        <v>5</v>
      </c>
      <c r="L37" s="75"/>
      <c r="M37" s="75"/>
      <c r="N37" s="75">
        <v>6</v>
      </c>
      <c r="O37" s="49"/>
      <c r="P37" s="144">
        <f>SUM(C37:O37)</f>
        <v>42</v>
      </c>
    </row>
    <row r="38" spans="1:16" ht="30" customHeight="1" x14ac:dyDescent="0.25">
      <c r="A38" s="147">
        <v>4</v>
      </c>
      <c r="B38" s="148" t="s">
        <v>49</v>
      </c>
      <c r="C38" s="78"/>
      <c r="D38" s="78"/>
      <c r="E38" s="75"/>
      <c r="F38" s="75">
        <v>1</v>
      </c>
      <c r="G38" s="75"/>
      <c r="H38" s="75"/>
      <c r="I38" s="75"/>
      <c r="J38" s="75"/>
      <c r="K38" s="75"/>
      <c r="L38" s="75"/>
      <c r="M38" s="75"/>
      <c r="N38" s="75"/>
      <c r="O38" s="49"/>
      <c r="P38" s="144">
        <f>SUM(C38:O38)</f>
        <v>1</v>
      </c>
    </row>
    <row r="39" spans="1:16" ht="30" customHeight="1" x14ac:dyDescent="0.25">
      <c r="A39" s="47" t="s">
        <v>50</v>
      </c>
      <c r="B39" s="138" t="s">
        <v>51</v>
      </c>
      <c r="C39" s="78"/>
      <c r="D39" s="149"/>
      <c r="E39" s="150"/>
      <c r="F39" s="151"/>
      <c r="G39" s="42"/>
      <c r="H39" s="42"/>
      <c r="I39" s="42"/>
      <c r="J39" s="42"/>
      <c r="K39" s="42"/>
      <c r="L39" s="42"/>
      <c r="M39" s="42"/>
      <c r="N39" s="42"/>
      <c r="O39" s="45"/>
      <c r="P39" s="56">
        <f>SUM(P40:P43)</f>
        <v>698</v>
      </c>
    </row>
    <row r="40" spans="1:16" ht="30" customHeight="1" x14ac:dyDescent="0.25">
      <c r="A40" s="142">
        <v>1</v>
      </c>
      <c r="B40" s="152" t="s">
        <v>46</v>
      </c>
      <c r="C40" s="82">
        <v>8</v>
      </c>
      <c r="D40" s="77">
        <v>55</v>
      </c>
      <c r="E40" s="76">
        <v>24</v>
      </c>
      <c r="F40" s="76">
        <v>2</v>
      </c>
      <c r="G40" s="76">
        <v>21</v>
      </c>
      <c r="H40" s="76">
        <v>55</v>
      </c>
      <c r="I40" s="76">
        <v>4</v>
      </c>
      <c r="J40" s="76"/>
      <c r="K40" s="76">
        <v>5</v>
      </c>
      <c r="L40" s="76"/>
      <c r="M40" s="76"/>
      <c r="N40" s="76">
        <v>7</v>
      </c>
      <c r="O40" s="49"/>
      <c r="P40" s="144">
        <f>SUM(C40:O40)</f>
        <v>181</v>
      </c>
    </row>
    <row r="41" spans="1:16" ht="30" customHeight="1" x14ac:dyDescent="0.25">
      <c r="A41" s="142">
        <v>2</v>
      </c>
      <c r="B41" s="143" t="s">
        <v>47</v>
      </c>
      <c r="C41" s="75">
        <v>5</v>
      </c>
      <c r="D41" s="78">
        <v>17</v>
      </c>
      <c r="E41" s="75">
        <v>42</v>
      </c>
      <c r="F41" s="75">
        <v>18</v>
      </c>
      <c r="G41" s="75">
        <v>39</v>
      </c>
      <c r="H41" s="75">
        <v>23</v>
      </c>
      <c r="I41" s="75">
        <v>10</v>
      </c>
      <c r="J41" s="75">
        <v>45</v>
      </c>
      <c r="K41" s="75">
        <v>31</v>
      </c>
      <c r="L41" s="75">
        <v>33</v>
      </c>
      <c r="M41" s="75">
        <v>41</v>
      </c>
      <c r="N41" s="75">
        <v>11</v>
      </c>
      <c r="O41" s="49"/>
      <c r="P41" s="144">
        <f>SUM(C41:O41)</f>
        <v>315</v>
      </c>
    </row>
    <row r="42" spans="1:16" ht="30" customHeight="1" x14ac:dyDescent="0.25">
      <c r="A42" s="145">
        <v>3</v>
      </c>
      <c r="B42" s="146" t="s">
        <v>48</v>
      </c>
      <c r="C42" s="83">
        <v>24</v>
      </c>
      <c r="D42" s="78">
        <v>5</v>
      </c>
      <c r="E42" s="75"/>
      <c r="F42" s="79">
        <v>29</v>
      </c>
      <c r="G42" s="75">
        <v>9</v>
      </c>
      <c r="H42" s="75">
        <v>11</v>
      </c>
      <c r="I42" s="75">
        <v>48</v>
      </c>
      <c r="J42" s="75">
        <v>7</v>
      </c>
      <c r="K42" s="75">
        <v>22</v>
      </c>
      <c r="L42" s="75"/>
      <c r="M42" s="75"/>
      <c r="N42" s="75">
        <v>20</v>
      </c>
      <c r="O42" s="49"/>
      <c r="P42" s="144">
        <f>SUM(C42:O42)</f>
        <v>175</v>
      </c>
    </row>
    <row r="43" spans="1:16" ht="30" customHeight="1" x14ac:dyDescent="0.25">
      <c r="A43" s="147">
        <v>4</v>
      </c>
      <c r="B43" s="148" t="s">
        <v>49</v>
      </c>
      <c r="C43" s="51"/>
      <c r="D43" s="75"/>
      <c r="E43" s="75"/>
      <c r="F43" s="75">
        <v>22</v>
      </c>
      <c r="G43" s="75"/>
      <c r="H43" s="75">
        <v>2</v>
      </c>
      <c r="I43" s="75"/>
      <c r="J43" s="75">
        <v>3</v>
      </c>
      <c r="K43" s="75"/>
      <c r="L43" s="75"/>
      <c r="M43" s="75"/>
      <c r="N43" s="75"/>
      <c r="O43" s="49"/>
      <c r="P43" s="144">
        <f>SUM(C43:O43)</f>
        <v>27</v>
      </c>
    </row>
    <row r="44" spans="1:16" ht="30" customHeight="1" x14ac:dyDescent="0.25">
      <c r="A44" s="47" t="s">
        <v>52</v>
      </c>
      <c r="B44" s="48" t="s">
        <v>53</v>
      </c>
      <c r="C44" s="49"/>
      <c r="D44" s="50"/>
      <c r="E44" s="51"/>
      <c r="F44" s="51"/>
      <c r="G44" s="51"/>
      <c r="H44" s="51"/>
      <c r="I44" s="51"/>
      <c r="J44" s="51"/>
      <c r="K44" s="51"/>
      <c r="L44" s="50"/>
      <c r="M44" s="51"/>
      <c r="N44" s="50"/>
      <c r="O44" s="51"/>
      <c r="P44" s="52">
        <f>P45+P47</f>
        <v>584</v>
      </c>
    </row>
    <row r="45" spans="1:16" ht="30" customHeight="1" x14ac:dyDescent="0.25">
      <c r="A45" s="39">
        <v>1</v>
      </c>
      <c r="B45" s="40" t="s">
        <v>54</v>
      </c>
      <c r="C45" s="51">
        <v>0</v>
      </c>
      <c r="D45" s="53">
        <v>10</v>
      </c>
      <c r="E45" s="51">
        <v>3</v>
      </c>
      <c r="F45" s="51">
        <v>2</v>
      </c>
      <c r="G45" s="44">
        <v>72</v>
      </c>
      <c r="H45" s="44">
        <v>18</v>
      </c>
      <c r="I45" s="44">
        <v>2</v>
      </c>
      <c r="J45" s="44">
        <v>0</v>
      </c>
      <c r="K45" s="44">
        <v>0</v>
      </c>
      <c r="L45" s="44">
        <v>4</v>
      </c>
      <c r="M45" s="44">
        <v>7</v>
      </c>
      <c r="N45" s="44">
        <v>0</v>
      </c>
      <c r="O45" s="44"/>
      <c r="P45" s="43">
        <f t="shared" ref="P45:P48" si="6">SUM(C45:N45)</f>
        <v>118</v>
      </c>
    </row>
    <row r="46" spans="1:16" ht="30" customHeight="1" x14ac:dyDescent="0.25">
      <c r="A46" s="39">
        <v>2</v>
      </c>
      <c r="B46" s="54" t="s">
        <v>35</v>
      </c>
      <c r="C46" s="49">
        <v>0</v>
      </c>
      <c r="D46" s="49">
        <v>0</v>
      </c>
      <c r="E46" s="49">
        <v>0</v>
      </c>
      <c r="F46" s="49">
        <v>0</v>
      </c>
      <c r="G46" s="49">
        <v>3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4"/>
      <c r="P46" s="43">
        <f t="shared" si="6"/>
        <v>3</v>
      </c>
    </row>
    <row r="47" spans="1:16" ht="30" customHeight="1" x14ac:dyDescent="0.25">
      <c r="A47" s="39">
        <v>3</v>
      </c>
      <c r="B47" s="40" t="s">
        <v>55</v>
      </c>
      <c r="C47" s="49">
        <v>49</v>
      </c>
      <c r="D47" s="53">
        <v>100</v>
      </c>
      <c r="E47" s="51">
        <v>15</v>
      </c>
      <c r="F47" s="51">
        <v>24</v>
      </c>
      <c r="G47" s="44">
        <v>156</v>
      </c>
      <c r="H47" s="44">
        <v>17</v>
      </c>
      <c r="I47" s="44">
        <v>22</v>
      </c>
      <c r="J47" s="44">
        <v>25</v>
      </c>
      <c r="K47" s="44">
        <v>19</v>
      </c>
      <c r="L47" s="44">
        <v>5</v>
      </c>
      <c r="M47" s="44">
        <v>27</v>
      </c>
      <c r="N47" s="44">
        <v>7</v>
      </c>
      <c r="O47" s="44"/>
      <c r="P47" s="43">
        <f t="shared" si="6"/>
        <v>466</v>
      </c>
    </row>
    <row r="48" spans="1:16" ht="30" customHeight="1" x14ac:dyDescent="0.25">
      <c r="A48" s="39">
        <v>4</v>
      </c>
      <c r="B48" s="40" t="s">
        <v>35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4"/>
      <c r="P48" s="43">
        <f t="shared" si="6"/>
        <v>0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D12" sqref="D12"/>
    </sheetView>
  </sheetViews>
  <sheetFormatPr defaultColWidth="9.28515625" defaultRowHeight="15" x14ac:dyDescent="0.25"/>
  <cols>
    <col min="1" max="1" width="4.28515625" style="1" customWidth="1"/>
    <col min="2" max="2" width="36.710937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28515625" style="1"/>
  </cols>
  <sheetData>
    <row r="1" spans="1:5" ht="15.75" x14ac:dyDescent="0.25">
      <c r="A1" s="186" t="s">
        <v>56</v>
      </c>
      <c r="B1" s="186"/>
      <c r="C1" s="186"/>
      <c r="D1" s="186"/>
      <c r="E1" s="186"/>
    </row>
    <row r="2" spans="1:5" ht="25.5" customHeight="1" x14ac:dyDescent="0.25">
      <c r="A2" s="187" t="s">
        <v>57</v>
      </c>
      <c r="B2" s="187"/>
      <c r="C2" s="187"/>
      <c r="D2" s="187"/>
      <c r="E2" s="187"/>
    </row>
    <row r="3" spans="1:5" ht="29.25" customHeight="1" x14ac:dyDescent="0.25">
      <c r="A3" s="188" t="s">
        <v>2</v>
      </c>
      <c r="B3" s="188"/>
      <c r="C3" s="188"/>
      <c r="D3" s="188"/>
      <c r="E3" s="188"/>
    </row>
    <row r="4" spans="1:5" ht="25.5" customHeight="1" x14ac:dyDescent="0.25">
      <c r="A4" s="189"/>
      <c r="B4" s="189"/>
      <c r="C4" s="11"/>
      <c r="D4" s="11"/>
      <c r="E4" s="96" t="s">
        <v>58</v>
      </c>
    </row>
    <row r="5" spans="1:5" ht="30" customHeight="1" x14ac:dyDescent="0.25">
      <c r="A5" s="190" t="s">
        <v>59</v>
      </c>
      <c r="B5" s="190" t="s">
        <v>60</v>
      </c>
      <c r="C5" s="184" t="s">
        <v>35</v>
      </c>
      <c r="D5" s="185"/>
      <c r="E5" s="191"/>
    </row>
    <row r="6" spans="1:5" ht="30" customHeight="1" x14ac:dyDescent="0.25">
      <c r="A6" s="190"/>
      <c r="B6" s="190"/>
      <c r="C6" s="98" t="s">
        <v>61</v>
      </c>
      <c r="D6" s="98" t="s">
        <v>62</v>
      </c>
      <c r="E6" s="98" t="s">
        <v>37</v>
      </c>
    </row>
    <row r="7" spans="1:5" ht="30" customHeight="1" x14ac:dyDescent="0.25">
      <c r="A7" s="99">
        <v>1</v>
      </c>
      <c r="B7" s="100" t="s">
        <v>63</v>
      </c>
      <c r="C7" s="26">
        <v>786</v>
      </c>
      <c r="D7" s="26">
        <v>540</v>
      </c>
      <c r="E7" s="26">
        <v>9940</v>
      </c>
    </row>
    <row r="8" spans="1:5" ht="30" customHeight="1" x14ac:dyDescent="0.25">
      <c r="A8" s="99">
        <v>2</v>
      </c>
      <c r="B8" s="100" t="s">
        <v>64</v>
      </c>
      <c r="C8" s="26">
        <v>12</v>
      </c>
      <c r="D8" s="26">
        <v>0</v>
      </c>
      <c r="E8" s="26">
        <v>72</v>
      </c>
    </row>
    <row r="9" spans="1:5" ht="30" customHeight="1" x14ac:dyDescent="0.25">
      <c r="A9" s="99">
        <v>3</v>
      </c>
      <c r="B9" s="101" t="s">
        <v>65</v>
      </c>
      <c r="C9" s="26">
        <v>1067</v>
      </c>
      <c r="D9" s="26">
        <v>753</v>
      </c>
      <c r="E9" s="26">
        <v>14590</v>
      </c>
    </row>
    <row r="10" spans="1:5" ht="30" customHeight="1" x14ac:dyDescent="0.25">
      <c r="A10" s="184" t="s">
        <v>6</v>
      </c>
      <c r="B10" s="185"/>
      <c r="C10" s="102">
        <f>SUM(C7:C9)</f>
        <v>1865</v>
      </c>
      <c r="D10" s="102">
        <f t="shared" ref="D10:E10" si="0">SUM(D7:D9)</f>
        <v>1293</v>
      </c>
      <c r="E10" s="102">
        <f t="shared" si="0"/>
        <v>24602</v>
      </c>
    </row>
    <row r="12" spans="1:5" ht="15.75" x14ac:dyDescent="0.25">
      <c r="B12" s="14"/>
      <c r="C12" s="15"/>
      <c r="D12" s="15"/>
      <c r="E12" s="15"/>
    </row>
    <row r="13" spans="1:5" x14ac:dyDescent="0.25">
      <c r="C13" s="16"/>
      <c r="D13" s="16"/>
      <c r="E13" s="16"/>
    </row>
    <row r="14" spans="1:5" ht="15.75" x14ac:dyDescent="0.25">
      <c r="C14" s="17"/>
      <c r="D14" s="17"/>
      <c r="E14" s="16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view="pageBreakPreview" topLeftCell="A32" zoomScale="60" zoomScaleNormal="100" workbookViewId="0">
      <selection activeCell="E8" sqref="E8"/>
    </sheetView>
  </sheetViews>
  <sheetFormatPr defaultColWidth="8.7109375" defaultRowHeight="18.75" x14ac:dyDescent="0.3"/>
  <cols>
    <col min="1" max="1" width="8" style="18" customWidth="1"/>
    <col min="2" max="2" width="36.28515625" style="19" customWidth="1"/>
    <col min="3" max="3" width="16" style="18" customWidth="1"/>
    <col min="4" max="4" width="11.85546875" style="18" customWidth="1"/>
    <col min="5" max="5" width="13.5703125" style="18" customWidth="1"/>
    <col min="6" max="6" width="10" style="18" customWidth="1"/>
    <col min="7" max="7" width="11.140625" style="18" customWidth="1"/>
    <col min="8" max="16384" width="8.7109375" style="18"/>
  </cols>
  <sheetData>
    <row r="1" spans="1:7" x14ac:dyDescent="0.3">
      <c r="A1" s="192" t="s">
        <v>66</v>
      </c>
      <c r="B1" s="192"/>
      <c r="C1" s="192"/>
      <c r="D1" s="192"/>
      <c r="E1" s="192"/>
      <c r="F1" s="192"/>
      <c r="G1" s="192"/>
    </row>
    <row r="2" spans="1:7" ht="36.75" customHeight="1" x14ac:dyDescent="0.3">
      <c r="A2" s="197" t="s">
        <v>67</v>
      </c>
      <c r="B2" s="197"/>
      <c r="C2" s="197"/>
      <c r="D2" s="197"/>
      <c r="E2" s="197"/>
      <c r="F2" s="197"/>
      <c r="G2" s="197"/>
    </row>
    <row r="3" spans="1:7" ht="32.25" customHeight="1" x14ac:dyDescent="0.3">
      <c r="A3" s="196" t="s">
        <v>2</v>
      </c>
      <c r="B3" s="196"/>
      <c r="C3" s="196"/>
      <c r="D3" s="196"/>
      <c r="E3" s="196"/>
      <c r="F3" s="196"/>
      <c r="G3" s="196"/>
    </row>
    <row r="4" spans="1:7" ht="27" customHeight="1" x14ac:dyDescent="0.35">
      <c r="A4" s="104"/>
      <c r="B4" s="105"/>
      <c r="C4" s="104"/>
      <c r="D4" s="106"/>
      <c r="E4" s="193" t="s">
        <v>68</v>
      </c>
      <c r="F4" s="193"/>
      <c r="G4" s="193"/>
    </row>
    <row r="5" spans="1:7" ht="39.75" customHeight="1" x14ac:dyDescent="0.3">
      <c r="A5" s="194" t="s">
        <v>3</v>
      </c>
      <c r="B5" s="195" t="s">
        <v>69</v>
      </c>
      <c r="C5" s="198" t="s">
        <v>70</v>
      </c>
      <c r="D5" s="198"/>
      <c r="E5" s="198"/>
      <c r="F5" s="199" t="s">
        <v>71</v>
      </c>
      <c r="G5" s="199"/>
    </row>
    <row r="6" spans="1:7" ht="42" customHeight="1" x14ac:dyDescent="0.3">
      <c r="A6" s="194"/>
      <c r="B6" s="195"/>
      <c r="C6" s="107" t="s">
        <v>72</v>
      </c>
      <c r="D6" s="108" t="s">
        <v>73</v>
      </c>
      <c r="E6" s="107" t="s">
        <v>74</v>
      </c>
      <c r="F6" s="107" t="s">
        <v>75</v>
      </c>
      <c r="G6" s="109" t="s">
        <v>76</v>
      </c>
    </row>
    <row r="7" spans="1:7" ht="21.95" customHeight="1" x14ac:dyDescent="0.3">
      <c r="A7" s="110" t="s">
        <v>20</v>
      </c>
      <c r="B7" s="111" t="s">
        <v>25</v>
      </c>
      <c r="C7" s="112">
        <f>SUM(C8:C26)</f>
        <v>3352</v>
      </c>
      <c r="D7" s="112">
        <f>SUM(D8:D26)</f>
        <v>1669</v>
      </c>
      <c r="E7" s="112">
        <f t="shared" ref="E7" si="0">C7-D7</f>
        <v>1683</v>
      </c>
      <c r="F7" s="112">
        <f>SUM(F8:F26)</f>
        <v>192</v>
      </c>
      <c r="G7" s="112">
        <f>SUM(G8:G26)</f>
        <v>379</v>
      </c>
    </row>
    <row r="8" spans="1:7" ht="21.95" customHeight="1" x14ac:dyDescent="0.3">
      <c r="A8" s="113">
        <v>1</v>
      </c>
      <c r="B8" s="114" t="s">
        <v>77</v>
      </c>
      <c r="C8" s="115">
        <v>160</v>
      </c>
      <c r="D8" s="103">
        <v>282</v>
      </c>
      <c r="E8" s="116">
        <f t="shared" ref="E8:E26" si="1">C8-D8</f>
        <v>-122</v>
      </c>
      <c r="F8" s="117">
        <v>64</v>
      </c>
      <c r="G8" s="117">
        <v>145</v>
      </c>
    </row>
    <row r="9" spans="1:7" ht="21.95" customHeight="1" x14ac:dyDescent="0.3">
      <c r="A9" s="113">
        <v>2</v>
      </c>
      <c r="B9" s="114" t="s">
        <v>78</v>
      </c>
      <c r="C9" s="115">
        <v>100</v>
      </c>
      <c r="D9" s="103">
        <v>97</v>
      </c>
      <c r="E9" s="116">
        <f t="shared" si="1"/>
        <v>3</v>
      </c>
      <c r="F9" s="103">
        <v>19</v>
      </c>
      <c r="G9" s="103">
        <v>39</v>
      </c>
    </row>
    <row r="10" spans="1:7" ht="21.95" customHeight="1" x14ac:dyDescent="0.3">
      <c r="A10" s="113">
        <v>3</v>
      </c>
      <c r="B10" s="114" t="s">
        <v>79</v>
      </c>
      <c r="C10" s="115">
        <v>20</v>
      </c>
      <c r="D10" s="103">
        <v>87</v>
      </c>
      <c r="E10" s="116">
        <f t="shared" si="1"/>
        <v>-67</v>
      </c>
      <c r="F10" s="103">
        <v>4</v>
      </c>
      <c r="G10" s="103">
        <v>4</v>
      </c>
    </row>
    <row r="11" spans="1:7" ht="21.95" customHeight="1" x14ac:dyDescent="0.3">
      <c r="A11" s="113">
        <v>4</v>
      </c>
      <c r="B11" s="114" t="s">
        <v>80</v>
      </c>
      <c r="C11" s="115">
        <v>20</v>
      </c>
      <c r="D11" s="103">
        <v>131</v>
      </c>
      <c r="E11" s="116">
        <f t="shared" si="1"/>
        <v>-111</v>
      </c>
      <c r="F11" s="103">
        <v>2</v>
      </c>
      <c r="G11" s="103">
        <v>7</v>
      </c>
    </row>
    <row r="12" spans="1:7" ht="21.95" customHeight="1" x14ac:dyDescent="0.3">
      <c r="A12" s="113">
        <v>5</v>
      </c>
      <c r="B12" s="114" t="s">
        <v>81</v>
      </c>
      <c r="C12" s="115">
        <v>250</v>
      </c>
      <c r="D12" s="103">
        <v>152</v>
      </c>
      <c r="E12" s="116">
        <f t="shared" si="1"/>
        <v>98</v>
      </c>
      <c r="F12" s="117">
        <v>21</v>
      </c>
      <c r="G12" s="117">
        <v>39</v>
      </c>
    </row>
    <row r="13" spans="1:7" ht="21.95" customHeight="1" x14ac:dyDescent="0.3">
      <c r="A13" s="113">
        <v>6</v>
      </c>
      <c r="B13" s="114" t="s">
        <v>82</v>
      </c>
      <c r="C13" s="115">
        <v>130</v>
      </c>
      <c r="D13" s="103">
        <v>104</v>
      </c>
      <c r="E13" s="116">
        <f t="shared" si="1"/>
        <v>26</v>
      </c>
      <c r="F13" s="103">
        <v>14</v>
      </c>
      <c r="G13" s="103">
        <v>32</v>
      </c>
    </row>
    <row r="14" spans="1:7" ht="21.95" customHeight="1" x14ac:dyDescent="0.3">
      <c r="A14" s="113">
        <v>7</v>
      </c>
      <c r="B14" s="114" t="s">
        <v>83</v>
      </c>
      <c r="C14" s="115">
        <v>260</v>
      </c>
      <c r="D14" s="103">
        <v>201</v>
      </c>
      <c r="E14" s="116">
        <f t="shared" si="1"/>
        <v>59</v>
      </c>
      <c r="F14" s="103">
        <v>30</v>
      </c>
      <c r="G14" s="103">
        <v>44</v>
      </c>
    </row>
    <row r="15" spans="1:7" ht="21.95" customHeight="1" x14ac:dyDescent="0.3">
      <c r="A15" s="113">
        <v>8</v>
      </c>
      <c r="B15" s="114" t="s">
        <v>84</v>
      </c>
      <c r="C15" s="115">
        <v>140</v>
      </c>
      <c r="D15" s="103">
        <v>30</v>
      </c>
      <c r="E15" s="116">
        <f t="shared" si="1"/>
        <v>110</v>
      </c>
      <c r="F15" s="103">
        <v>2</v>
      </c>
      <c r="G15" s="103">
        <v>6</v>
      </c>
    </row>
    <row r="16" spans="1:7" ht="21.95" customHeight="1" x14ac:dyDescent="0.3">
      <c r="A16" s="113">
        <v>9</v>
      </c>
      <c r="B16" s="114" t="s">
        <v>85</v>
      </c>
      <c r="C16" s="115">
        <v>150</v>
      </c>
      <c r="D16" s="103">
        <v>77</v>
      </c>
      <c r="E16" s="116">
        <f t="shared" si="1"/>
        <v>73</v>
      </c>
      <c r="F16" s="103">
        <v>7</v>
      </c>
      <c r="G16" s="103">
        <v>15</v>
      </c>
    </row>
    <row r="17" spans="1:7" ht="21.95" customHeight="1" x14ac:dyDescent="0.3">
      <c r="A17" s="113">
        <v>10</v>
      </c>
      <c r="B17" s="114" t="s">
        <v>86</v>
      </c>
      <c r="C17" s="115">
        <v>20</v>
      </c>
      <c r="D17" s="103">
        <v>15</v>
      </c>
      <c r="E17" s="116">
        <f t="shared" si="1"/>
        <v>5</v>
      </c>
      <c r="F17" s="103">
        <v>4</v>
      </c>
      <c r="G17" s="103">
        <v>3</v>
      </c>
    </row>
    <row r="18" spans="1:7" ht="21.95" customHeight="1" x14ac:dyDescent="0.3">
      <c r="A18" s="113">
        <v>11</v>
      </c>
      <c r="B18" s="114" t="s">
        <v>87</v>
      </c>
      <c r="C18" s="115">
        <v>20</v>
      </c>
      <c r="D18" s="103">
        <v>29</v>
      </c>
      <c r="E18" s="116">
        <f t="shared" si="1"/>
        <v>-9</v>
      </c>
      <c r="F18" s="103">
        <v>3</v>
      </c>
      <c r="G18" s="103">
        <v>6</v>
      </c>
    </row>
    <row r="19" spans="1:7" ht="21.95" customHeight="1" x14ac:dyDescent="0.3">
      <c r="A19" s="113">
        <v>12</v>
      </c>
      <c r="B19" s="114" t="s">
        <v>88</v>
      </c>
      <c r="C19" s="115">
        <v>80</v>
      </c>
      <c r="D19" s="103">
        <v>74</v>
      </c>
      <c r="E19" s="116">
        <f t="shared" si="1"/>
        <v>6</v>
      </c>
      <c r="F19" s="103">
        <v>3</v>
      </c>
      <c r="G19" s="103">
        <v>6</v>
      </c>
    </row>
    <row r="20" spans="1:7" ht="21.95" customHeight="1" x14ac:dyDescent="0.3">
      <c r="A20" s="113">
        <v>13</v>
      </c>
      <c r="B20" s="114" t="s">
        <v>89</v>
      </c>
      <c r="C20" s="115">
        <v>22</v>
      </c>
      <c r="D20" s="103">
        <v>23</v>
      </c>
      <c r="E20" s="116">
        <f t="shared" si="1"/>
        <v>-1</v>
      </c>
      <c r="F20" s="103">
        <v>1</v>
      </c>
      <c r="G20" s="103">
        <v>1</v>
      </c>
    </row>
    <row r="21" spans="1:7" ht="21.95" customHeight="1" x14ac:dyDescent="0.3">
      <c r="A21" s="113">
        <v>14</v>
      </c>
      <c r="B21" s="114" t="s">
        <v>90</v>
      </c>
      <c r="C21" s="115">
        <v>25</v>
      </c>
      <c r="D21" s="103">
        <v>22</v>
      </c>
      <c r="E21" s="116">
        <f t="shared" si="1"/>
        <v>3</v>
      </c>
      <c r="F21" s="103">
        <v>2</v>
      </c>
      <c r="G21" s="103">
        <v>4</v>
      </c>
    </row>
    <row r="22" spans="1:7" ht="21.95" customHeight="1" x14ac:dyDescent="0.3">
      <c r="A22" s="113">
        <v>15</v>
      </c>
      <c r="B22" s="114" t="s">
        <v>91</v>
      </c>
      <c r="C22" s="115">
        <v>120</v>
      </c>
      <c r="D22" s="103">
        <v>102</v>
      </c>
      <c r="E22" s="116">
        <f t="shared" si="1"/>
        <v>18</v>
      </c>
      <c r="F22" s="103">
        <v>3</v>
      </c>
      <c r="G22" s="103">
        <v>4</v>
      </c>
    </row>
    <row r="23" spans="1:7" ht="21.95" customHeight="1" x14ac:dyDescent="0.3">
      <c r="A23" s="113">
        <v>16</v>
      </c>
      <c r="B23" s="114" t="s">
        <v>92</v>
      </c>
      <c r="C23" s="115">
        <v>211</v>
      </c>
      <c r="D23" s="103">
        <v>93</v>
      </c>
      <c r="E23" s="116">
        <f t="shared" si="1"/>
        <v>118</v>
      </c>
      <c r="F23" s="103">
        <v>4</v>
      </c>
      <c r="G23" s="103">
        <v>6</v>
      </c>
    </row>
    <row r="24" spans="1:7" s="19" customFormat="1" ht="37.5" customHeight="1" x14ac:dyDescent="0.3">
      <c r="A24" s="118">
        <v>17</v>
      </c>
      <c r="B24" s="119" t="s">
        <v>93</v>
      </c>
      <c r="C24" s="120">
        <v>600</v>
      </c>
      <c r="D24" s="103">
        <v>0</v>
      </c>
      <c r="E24" s="120">
        <f t="shared" si="1"/>
        <v>600</v>
      </c>
      <c r="F24" s="103">
        <v>3</v>
      </c>
      <c r="G24" s="103">
        <v>6</v>
      </c>
    </row>
    <row r="25" spans="1:7" ht="37.5" customHeight="1" x14ac:dyDescent="0.3">
      <c r="A25" s="113">
        <v>18</v>
      </c>
      <c r="B25" s="119" t="s">
        <v>94</v>
      </c>
      <c r="C25" s="115">
        <v>1000</v>
      </c>
      <c r="D25" s="103">
        <v>149</v>
      </c>
      <c r="E25" s="115">
        <f t="shared" si="1"/>
        <v>851</v>
      </c>
      <c r="F25" s="103">
        <v>5</v>
      </c>
      <c r="G25" s="103">
        <v>10</v>
      </c>
    </row>
    <row r="26" spans="1:7" ht="21.95" customHeight="1" x14ac:dyDescent="0.3">
      <c r="A26" s="113">
        <v>19</v>
      </c>
      <c r="B26" s="114" t="s">
        <v>95</v>
      </c>
      <c r="C26" s="115">
        <v>24</v>
      </c>
      <c r="D26" s="103">
        <v>1</v>
      </c>
      <c r="E26" s="116">
        <f t="shared" si="1"/>
        <v>23</v>
      </c>
      <c r="F26" s="103">
        <v>1</v>
      </c>
      <c r="G26" s="103">
        <v>2</v>
      </c>
    </row>
    <row r="27" spans="1:7" ht="36" customHeight="1" x14ac:dyDescent="0.3">
      <c r="A27" s="110" t="s">
        <v>27</v>
      </c>
      <c r="B27" s="111" t="s">
        <v>96</v>
      </c>
      <c r="C27" s="121">
        <f>SUM(C28:C39)</f>
        <v>5152</v>
      </c>
      <c r="D27" s="122">
        <f>SUM(D28:D39)</f>
        <v>1863</v>
      </c>
      <c r="E27" s="122">
        <f>SUM(E28:E39)</f>
        <v>3289</v>
      </c>
      <c r="F27" s="123"/>
      <c r="G27" s="123"/>
    </row>
    <row r="28" spans="1:7" ht="21.95" customHeight="1" x14ac:dyDescent="0.3">
      <c r="A28" s="113">
        <v>1</v>
      </c>
      <c r="B28" s="124" t="s">
        <v>97</v>
      </c>
      <c r="C28" s="125">
        <v>841</v>
      </c>
      <c r="D28" s="126">
        <v>387</v>
      </c>
      <c r="E28" s="115">
        <f t="shared" ref="E28:E39" si="2">C28-D28</f>
        <v>454</v>
      </c>
      <c r="F28" s="115"/>
      <c r="G28" s="115"/>
    </row>
    <row r="29" spans="1:7" ht="21.95" customHeight="1" x14ac:dyDescent="0.3">
      <c r="A29" s="113">
        <v>2</v>
      </c>
      <c r="B29" s="124" t="s">
        <v>98</v>
      </c>
      <c r="C29" s="125">
        <v>280</v>
      </c>
      <c r="D29" s="126">
        <v>178</v>
      </c>
      <c r="E29" s="115">
        <f t="shared" si="2"/>
        <v>102</v>
      </c>
      <c r="F29" s="115"/>
      <c r="G29" s="115"/>
    </row>
    <row r="30" spans="1:7" ht="21.95" customHeight="1" x14ac:dyDescent="0.3">
      <c r="A30" s="113">
        <v>3</v>
      </c>
      <c r="B30" s="124" t="s">
        <v>99</v>
      </c>
      <c r="C30" s="125">
        <v>160</v>
      </c>
      <c r="D30" s="126">
        <v>4</v>
      </c>
      <c r="E30" s="115">
        <f t="shared" si="2"/>
        <v>156</v>
      </c>
      <c r="F30" s="115"/>
      <c r="G30" s="115"/>
    </row>
    <row r="31" spans="1:7" ht="21.95" customHeight="1" x14ac:dyDescent="0.3">
      <c r="A31" s="113">
        <v>4</v>
      </c>
      <c r="B31" s="124" t="s">
        <v>100</v>
      </c>
      <c r="C31" s="125">
        <v>110</v>
      </c>
      <c r="D31" s="126">
        <v>48</v>
      </c>
      <c r="E31" s="115">
        <f t="shared" si="2"/>
        <v>62</v>
      </c>
      <c r="F31" s="115"/>
      <c r="G31" s="115"/>
    </row>
    <row r="32" spans="1:7" ht="21.95" customHeight="1" x14ac:dyDescent="0.3">
      <c r="A32" s="113">
        <v>5</v>
      </c>
      <c r="B32" s="124" t="s">
        <v>101</v>
      </c>
      <c r="C32" s="125">
        <v>340</v>
      </c>
      <c r="D32" s="126">
        <v>109</v>
      </c>
      <c r="E32" s="115">
        <f t="shared" si="2"/>
        <v>231</v>
      </c>
      <c r="F32" s="115"/>
      <c r="G32" s="115"/>
    </row>
    <row r="33" spans="1:7" ht="21.95" customHeight="1" x14ac:dyDescent="0.3">
      <c r="A33" s="113">
        <v>6</v>
      </c>
      <c r="B33" s="124" t="s">
        <v>102</v>
      </c>
      <c r="C33" s="125">
        <v>928</v>
      </c>
      <c r="D33" s="126">
        <v>367</v>
      </c>
      <c r="E33" s="115">
        <f t="shared" si="2"/>
        <v>561</v>
      </c>
      <c r="F33" s="115"/>
      <c r="G33" s="115"/>
    </row>
    <row r="34" spans="1:7" ht="21.95" customHeight="1" x14ac:dyDescent="0.3">
      <c r="A34" s="113">
        <v>7</v>
      </c>
      <c r="B34" s="124" t="s">
        <v>103</v>
      </c>
      <c r="C34" s="125">
        <v>165</v>
      </c>
      <c r="D34" s="126">
        <v>97</v>
      </c>
      <c r="E34" s="115">
        <f t="shared" si="2"/>
        <v>68</v>
      </c>
      <c r="F34" s="115"/>
      <c r="G34" s="115"/>
    </row>
    <row r="35" spans="1:7" ht="21.95" customHeight="1" x14ac:dyDescent="0.3">
      <c r="A35" s="113">
        <v>8</v>
      </c>
      <c r="B35" s="124" t="s">
        <v>104</v>
      </c>
      <c r="C35" s="127">
        <v>490</v>
      </c>
      <c r="D35" s="126">
        <v>185</v>
      </c>
      <c r="E35" s="115">
        <f t="shared" si="2"/>
        <v>305</v>
      </c>
      <c r="F35" s="115"/>
      <c r="G35" s="115"/>
    </row>
    <row r="36" spans="1:7" ht="21.95" customHeight="1" x14ac:dyDescent="0.3">
      <c r="A36" s="113">
        <v>9</v>
      </c>
      <c r="B36" s="124" t="s">
        <v>105</v>
      </c>
      <c r="C36" s="125">
        <v>270</v>
      </c>
      <c r="D36" s="126">
        <v>169</v>
      </c>
      <c r="E36" s="115">
        <f t="shared" si="2"/>
        <v>101</v>
      </c>
      <c r="F36" s="115"/>
      <c r="G36" s="115"/>
    </row>
    <row r="37" spans="1:7" ht="21.95" customHeight="1" x14ac:dyDescent="0.3">
      <c r="A37" s="113">
        <v>10</v>
      </c>
      <c r="B37" s="124" t="s">
        <v>106</v>
      </c>
      <c r="C37" s="125">
        <v>790</v>
      </c>
      <c r="D37" s="126">
        <v>61</v>
      </c>
      <c r="E37" s="115">
        <f t="shared" si="2"/>
        <v>729</v>
      </c>
      <c r="F37" s="115"/>
      <c r="G37" s="115"/>
    </row>
    <row r="38" spans="1:7" x14ac:dyDescent="0.3">
      <c r="A38" s="113">
        <v>11</v>
      </c>
      <c r="B38" s="124" t="s">
        <v>107</v>
      </c>
      <c r="C38" s="125">
        <v>408</v>
      </c>
      <c r="D38" s="128">
        <v>134</v>
      </c>
      <c r="E38" s="115">
        <f t="shared" si="2"/>
        <v>274</v>
      </c>
      <c r="F38" s="115"/>
      <c r="G38" s="115"/>
    </row>
    <row r="39" spans="1:7" x14ac:dyDescent="0.3">
      <c r="A39" s="113">
        <v>12</v>
      </c>
      <c r="B39" s="124" t="s">
        <v>108</v>
      </c>
      <c r="C39" s="125">
        <v>370</v>
      </c>
      <c r="D39" s="126">
        <v>124</v>
      </c>
      <c r="E39" s="115">
        <f t="shared" si="2"/>
        <v>246</v>
      </c>
      <c r="F39" s="115"/>
      <c r="G39" s="115"/>
    </row>
    <row r="40" spans="1:7" ht="33" x14ac:dyDescent="0.3">
      <c r="A40" s="110" t="s">
        <v>29</v>
      </c>
      <c r="B40" s="111" t="s">
        <v>109</v>
      </c>
      <c r="C40" s="129">
        <f>SUM(C41:C52)</f>
        <v>424</v>
      </c>
      <c r="D40" s="122">
        <f>SUM(D41:D52)</f>
        <v>72</v>
      </c>
      <c r="E40" s="122">
        <f t="shared" ref="E40" si="3">C40-D40</f>
        <v>352</v>
      </c>
      <c r="F40" s="130"/>
      <c r="G40" s="130"/>
    </row>
    <row r="41" spans="1:7" x14ac:dyDescent="0.3">
      <c r="A41" s="113">
        <v>1</v>
      </c>
      <c r="B41" s="131" t="s">
        <v>110</v>
      </c>
      <c r="C41" s="132">
        <v>0</v>
      </c>
      <c r="D41" s="132">
        <v>0</v>
      </c>
      <c r="E41" s="133">
        <f t="shared" ref="E41:E52" si="4">C41-D41</f>
        <v>0</v>
      </c>
      <c r="F41" s="134"/>
      <c r="G41" s="134"/>
    </row>
    <row r="42" spans="1:7" x14ac:dyDescent="0.3">
      <c r="A42" s="113">
        <v>2</v>
      </c>
      <c r="B42" s="131" t="s">
        <v>111</v>
      </c>
      <c r="C42" s="132">
        <v>0</v>
      </c>
      <c r="D42" s="132">
        <v>0</v>
      </c>
      <c r="E42" s="133">
        <f t="shared" si="4"/>
        <v>0</v>
      </c>
      <c r="F42" s="134"/>
      <c r="G42" s="134"/>
    </row>
    <row r="43" spans="1:7" x14ac:dyDescent="0.3">
      <c r="A43" s="113">
        <v>3</v>
      </c>
      <c r="B43" s="131" t="s">
        <v>112</v>
      </c>
      <c r="C43" s="132">
        <v>320</v>
      </c>
      <c r="D43" s="132">
        <v>15</v>
      </c>
      <c r="E43" s="133">
        <f t="shared" si="4"/>
        <v>305</v>
      </c>
      <c r="F43" s="134"/>
      <c r="G43" s="134"/>
    </row>
    <row r="44" spans="1:7" x14ac:dyDescent="0.3">
      <c r="A44" s="113">
        <v>4</v>
      </c>
      <c r="B44" s="131" t="s">
        <v>16</v>
      </c>
      <c r="C44" s="132">
        <v>0</v>
      </c>
      <c r="D44" s="132">
        <v>0</v>
      </c>
      <c r="E44" s="133">
        <f t="shared" si="4"/>
        <v>0</v>
      </c>
      <c r="F44" s="134"/>
      <c r="G44" s="134"/>
    </row>
    <row r="45" spans="1:7" x14ac:dyDescent="0.3">
      <c r="A45" s="113">
        <v>5</v>
      </c>
      <c r="B45" s="119" t="s">
        <v>113</v>
      </c>
      <c r="C45" s="132">
        <v>0</v>
      </c>
      <c r="D45" s="132">
        <v>0</v>
      </c>
      <c r="E45" s="133">
        <f t="shared" si="4"/>
        <v>0</v>
      </c>
      <c r="F45" s="134"/>
      <c r="G45" s="134"/>
    </row>
    <row r="46" spans="1:7" x14ac:dyDescent="0.3">
      <c r="A46" s="113">
        <v>6</v>
      </c>
      <c r="B46" s="119" t="s">
        <v>114</v>
      </c>
      <c r="C46" s="132">
        <v>0</v>
      </c>
      <c r="D46" s="132">
        <v>0</v>
      </c>
      <c r="E46" s="133">
        <f t="shared" si="4"/>
        <v>0</v>
      </c>
      <c r="F46" s="134"/>
      <c r="G46" s="134"/>
    </row>
    <row r="47" spans="1:7" x14ac:dyDescent="0.3">
      <c r="A47" s="113">
        <v>7</v>
      </c>
      <c r="B47" s="119" t="s">
        <v>11</v>
      </c>
      <c r="C47" s="132">
        <v>0</v>
      </c>
      <c r="D47" s="132">
        <v>0</v>
      </c>
      <c r="E47" s="133">
        <f t="shared" si="4"/>
        <v>0</v>
      </c>
      <c r="F47" s="134"/>
      <c r="G47" s="134"/>
    </row>
    <row r="48" spans="1:7" x14ac:dyDescent="0.3">
      <c r="A48" s="113">
        <v>8</v>
      </c>
      <c r="B48" s="119" t="s">
        <v>115</v>
      </c>
      <c r="C48" s="132">
        <v>104</v>
      </c>
      <c r="D48" s="132">
        <v>57</v>
      </c>
      <c r="E48" s="133">
        <f t="shared" si="4"/>
        <v>47</v>
      </c>
      <c r="F48" s="134"/>
      <c r="G48" s="134"/>
    </row>
    <row r="49" spans="1:7" x14ac:dyDescent="0.3">
      <c r="A49" s="113">
        <v>9</v>
      </c>
      <c r="B49" s="119" t="s">
        <v>116</v>
      </c>
      <c r="C49" s="132">
        <v>0</v>
      </c>
      <c r="D49" s="132">
        <v>0</v>
      </c>
      <c r="E49" s="133">
        <f t="shared" si="4"/>
        <v>0</v>
      </c>
      <c r="F49" s="134"/>
      <c r="G49" s="134"/>
    </row>
    <row r="50" spans="1:7" x14ac:dyDescent="0.3">
      <c r="A50" s="113">
        <v>10</v>
      </c>
      <c r="B50" s="119" t="s">
        <v>7</v>
      </c>
      <c r="C50" s="132">
        <v>0</v>
      </c>
      <c r="D50" s="132">
        <v>0</v>
      </c>
      <c r="E50" s="133">
        <f t="shared" si="4"/>
        <v>0</v>
      </c>
      <c r="F50" s="134"/>
      <c r="G50" s="134"/>
    </row>
    <row r="51" spans="1:7" x14ac:dyDescent="0.3">
      <c r="A51" s="113">
        <v>11</v>
      </c>
      <c r="B51" s="119" t="s">
        <v>117</v>
      </c>
      <c r="C51" s="132">
        <v>0</v>
      </c>
      <c r="D51" s="132">
        <v>0</v>
      </c>
      <c r="E51" s="133">
        <f t="shared" si="4"/>
        <v>0</v>
      </c>
      <c r="F51" s="134"/>
      <c r="G51" s="134"/>
    </row>
    <row r="52" spans="1:7" x14ac:dyDescent="0.3">
      <c r="A52" s="113">
        <v>12</v>
      </c>
      <c r="B52" s="119" t="s">
        <v>118</v>
      </c>
      <c r="C52" s="132">
        <v>0</v>
      </c>
      <c r="D52" s="132">
        <v>0</v>
      </c>
      <c r="E52" s="133">
        <f t="shared" si="4"/>
        <v>0</v>
      </c>
      <c r="F52" s="134"/>
      <c r="G52" s="134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zoomScale="120" zoomScaleNormal="120" workbookViewId="0">
      <selection sqref="A1:D1"/>
    </sheetView>
  </sheetViews>
  <sheetFormatPr defaultColWidth="8.7109375" defaultRowHeight="15" x14ac:dyDescent="0.25"/>
  <cols>
    <col min="1" max="1" width="7" style="1" customWidth="1"/>
    <col min="2" max="2" width="34.7109375" style="1" customWidth="1"/>
    <col min="3" max="3" width="18.42578125" style="1" customWidth="1"/>
    <col min="4" max="4" width="46.85546875" style="1" customWidth="1"/>
    <col min="5" max="16384" width="8.7109375" style="1"/>
  </cols>
  <sheetData>
    <row r="1" spans="1:7" ht="15.75" x14ac:dyDescent="0.25">
      <c r="A1" s="186" t="s">
        <v>119</v>
      </c>
      <c r="B1" s="186"/>
      <c r="C1" s="186"/>
      <c r="D1" s="186"/>
    </row>
    <row r="2" spans="1:7" ht="16.5" customHeight="1" x14ac:dyDescent="0.25">
      <c r="A2" s="187" t="s">
        <v>120</v>
      </c>
      <c r="B2" s="187"/>
      <c r="C2" s="187"/>
      <c r="D2" s="187"/>
    </row>
    <row r="3" spans="1:7" ht="33.75" customHeight="1" x14ac:dyDescent="0.25">
      <c r="A3" s="188" t="s">
        <v>2</v>
      </c>
      <c r="B3" s="188"/>
      <c r="C3" s="188"/>
      <c r="D3" s="188"/>
    </row>
    <row r="4" spans="1:7" ht="26.25" customHeight="1" x14ac:dyDescent="0.25">
      <c r="A4" s="20"/>
      <c r="B4" s="13"/>
      <c r="C4" s="13"/>
      <c r="D4" s="13"/>
    </row>
    <row r="5" spans="1:7" ht="31.5" customHeight="1" x14ac:dyDescent="0.25">
      <c r="A5" s="87" t="s">
        <v>3</v>
      </c>
      <c r="B5" s="87" t="s">
        <v>4</v>
      </c>
      <c r="C5" s="87" t="s">
        <v>121</v>
      </c>
      <c r="D5" s="97" t="s">
        <v>122</v>
      </c>
    </row>
    <row r="6" spans="1:7" ht="30" customHeight="1" x14ac:dyDescent="0.25">
      <c r="A6" s="87"/>
      <c r="B6" s="153" t="s">
        <v>123</v>
      </c>
      <c r="C6" s="154">
        <v>36462</v>
      </c>
      <c r="D6" s="155"/>
      <c r="E6" s="16"/>
      <c r="F6" s="16"/>
    </row>
    <row r="7" spans="1:7" ht="30" customHeight="1" x14ac:dyDescent="0.25">
      <c r="A7" s="87">
        <v>1</v>
      </c>
      <c r="B7" s="156" t="s">
        <v>124</v>
      </c>
      <c r="C7" s="157">
        <v>9940</v>
      </c>
      <c r="D7" s="158"/>
      <c r="E7" s="16"/>
      <c r="F7" s="16"/>
      <c r="G7" s="16"/>
    </row>
    <row r="8" spans="1:7" ht="44.25" customHeight="1" x14ac:dyDescent="0.25">
      <c r="A8" s="159" t="s">
        <v>34</v>
      </c>
      <c r="B8" s="160" t="s">
        <v>125</v>
      </c>
      <c r="C8" s="161">
        <v>9534</v>
      </c>
      <c r="D8" s="162" t="s">
        <v>126</v>
      </c>
      <c r="F8" s="16"/>
      <c r="G8" s="16"/>
    </row>
    <row r="9" spans="1:7" ht="30" customHeight="1" x14ac:dyDescent="0.25">
      <c r="A9" s="159" t="s">
        <v>36</v>
      </c>
      <c r="B9" s="160" t="s">
        <v>127</v>
      </c>
      <c r="C9" s="163">
        <v>178</v>
      </c>
      <c r="D9" s="162" t="s">
        <v>128</v>
      </c>
      <c r="F9" s="16"/>
    </row>
    <row r="10" spans="1:7" ht="51" customHeight="1" x14ac:dyDescent="0.25">
      <c r="A10" s="159" t="s">
        <v>38</v>
      </c>
      <c r="B10" s="160" t="s">
        <v>129</v>
      </c>
      <c r="C10" s="163">
        <v>156</v>
      </c>
      <c r="D10" s="162" t="s">
        <v>130</v>
      </c>
    </row>
    <row r="11" spans="1:7" ht="36.6" customHeight="1" x14ac:dyDescent="0.3">
      <c r="A11" s="159" t="s">
        <v>131</v>
      </c>
      <c r="B11" s="160" t="s">
        <v>132</v>
      </c>
      <c r="C11" s="163">
        <v>72</v>
      </c>
      <c r="D11" s="162" t="s">
        <v>133</v>
      </c>
      <c r="F11" s="21"/>
    </row>
    <row r="12" spans="1:7" ht="36.75" customHeight="1" x14ac:dyDescent="0.25">
      <c r="A12" s="159" t="s">
        <v>134</v>
      </c>
      <c r="B12" s="160" t="s">
        <v>135</v>
      </c>
      <c r="C12" s="164"/>
      <c r="D12" s="165"/>
      <c r="F12" s="16"/>
    </row>
    <row r="13" spans="1:7" ht="36.75" customHeight="1" x14ac:dyDescent="0.25">
      <c r="A13" s="166"/>
      <c r="B13" s="160" t="s">
        <v>136</v>
      </c>
      <c r="C13" s="163">
        <v>209</v>
      </c>
      <c r="D13" s="165"/>
      <c r="F13" s="16"/>
    </row>
    <row r="14" spans="1:7" ht="36.75" customHeight="1" x14ac:dyDescent="0.25">
      <c r="A14" s="166"/>
      <c r="B14" s="160" t="s">
        <v>137</v>
      </c>
      <c r="C14" s="163">
        <v>282</v>
      </c>
      <c r="D14" s="165"/>
      <c r="F14" s="16"/>
    </row>
    <row r="15" spans="1:7" ht="36.75" customHeight="1" x14ac:dyDescent="0.25">
      <c r="A15" s="159" t="s">
        <v>138</v>
      </c>
      <c r="B15" s="160" t="s">
        <v>139</v>
      </c>
      <c r="C15" s="164">
        <f>SUM(C16:C27)</f>
        <v>6088</v>
      </c>
      <c r="D15" s="165"/>
      <c r="F15" s="16"/>
    </row>
    <row r="16" spans="1:7" ht="36.75" customHeight="1" x14ac:dyDescent="0.25">
      <c r="A16" s="167"/>
      <c r="B16" s="168" t="s">
        <v>97</v>
      </c>
      <c r="C16" s="169">
        <v>407</v>
      </c>
      <c r="D16" s="170"/>
      <c r="F16" s="16"/>
    </row>
    <row r="17" spans="1:14" ht="36.75" customHeight="1" x14ac:dyDescent="0.25">
      <c r="A17" s="167"/>
      <c r="B17" s="168" t="s">
        <v>98</v>
      </c>
      <c r="C17" s="169">
        <v>1163</v>
      </c>
      <c r="D17" s="170"/>
      <c r="F17" s="16"/>
    </row>
    <row r="18" spans="1:14" ht="36.75" customHeight="1" x14ac:dyDescent="0.25">
      <c r="A18" s="167"/>
      <c r="B18" s="168" t="s">
        <v>99</v>
      </c>
      <c r="C18" s="169">
        <v>297</v>
      </c>
      <c r="D18" s="170"/>
      <c r="F18" s="16"/>
    </row>
    <row r="19" spans="1:14" ht="30" customHeight="1" x14ac:dyDescent="0.25">
      <c r="A19" s="167"/>
      <c r="B19" s="168" t="s">
        <v>100</v>
      </c>
      <c r="C19" s="169">
        <v>360</v>
      </c>
      <c r="D19" s="170"/>
      <c r="I19" s="22"/>
      <c r="J19" s="22"/>
      <c r="K19" s="22"/>
      <c r="L19" s="22"/>
      <c r="M19" s="22"/>
      <c r="N19" s="22"/>
    </row>
    <row r="20" spans="1:14" ht="30" customHeight="1" x14ac:dyDescent="0.25">
      <c r="A20" s="167"/>
      <c r="B20" s="168" t="s">
        <v>101</v>
      </c>
      <c r="C20" s="169">
        <v>241</v>
      </c>
      <c r="D20" s="170"/>
    </row>
    <row r="21" spans="1:14" ht="18.75" x14ac:dyDescent="0.25">
      <c r="A21" s="167"/>
      <c r="B21" s="168" t="s">
        <v>102</v>
      </c>
      <c r="C21" s="169" t="s">
        <v>140</v>
      </c>
      <c r="D21" s="170"/>
      <c r="G21" s="16"/>
    </row>
    <row r="22" spans="1:14" ht="30" customHeight="1" x14ac:dyDescent="0.25">
      <c r="A22" s="167"/>
      <c r="B22" s="168" t="s">
        <v>103</v>
      </c>
      <c r="C22" s="169">
        <v>307</v>
      </c>
      <c r="D22" s="170"/>
    </row>
    <row r="23" spans="1:14" ht="30" customHeight="1" x14ac:dyDescent="0.25">
      <c r="A23" s="167"/>
      <c r="B23" s="168" t="s">
        <v>104</v>
      </c>
      <c r="C23" s="169">
        <v>381</v>
      </c>
      <c r="D23" s="170"/>
    </row>
    <row r="24" spans="1:14" ht="27.95" customHeight="1" x14ac:dyDescent="0.25">
      <c r="A24" s="167"/>
      <c r="B24" s="168" t="s">
        <v>105</v>
      </c>
      <c r="C24" s="169">
        <v>663</v>
      </c>
      <c r="D24" s="170"/>
    </row>
    <row r="25" spans="1:14" ht="18.75" x14ac:dyDescent="0.25">
      <c r="A25" s="167"/>
      <c r="B25" s="168" t="s">
        <v>106</v>
      </c>
      <c r="C25" s="169">
        <v>836</v>
      </c>
      <c r="D25" s="170"/>
    </row>
    <row r="26" spans="1:14" ht="18.75" x14ac:dyDescent="0.25">
      <c r="A26" s="167"/>
      <c r="B26" s="168" t="s">
        <v>107</v>
      </c>
      <c r="C26" s="169">
        <v>781</v>
      </c>
      <c r="D26" s="170"/>
    </row>
    <row r="27" spans="1:14" ht="18.75" x14ac:dyDescent="0.3">
      <c r="A27" s="167"/>
      <c r="B27" s="168" t="s">
        <v>108</v>
      </c>
      <c r="C27" s="171">
        <v>652</v>
      </c>
      <c r="D27" s="170"/>
    </row>
    <row r="28" spans="1:14" ht="15.75" x14ac:dyDescent="0.25">
      <c r="A28" s="87">
        <v>2</v>
      </c>
      <c r="B28" s="172" t="s">
        <v>141</v>
      </c>
      <c r="C28" s="164">
        <f>SUM(C29:C31)</f>
        <v>540</v>
      </c>
      <c r="D28" s="153" t="s">
        <v>142</v>
      </c>
    </row>
    <row r="29" spans="1:14" ht="15.75" x14ac:dyDescent="0.25">
      <c r="A29" s="173"/>
      <c r="B29" s="174" t="s">
        <v>143</v>
      </c>
      <c r="C29" s="163">
        <v>223</v>
      </c>
      <c r="D29" s="153"/>
    </row>
    <row r="30" spans="1:14" ht="15.75" x14ac:dyDescent="0.25">
      <c r="A30" s="173"/>
      <c r="B30" s="174" t="s">
        <v>144</v>
      </c>
      <c r="C30" s="163">
        <v>186</v>
      </c>
      <c r="D30" s="153"/>
    </row>
    <row r="31" spans="1:14" ht="15.75" x14ac:dyDescent="0.25">
      <c r="A31" s="173"/>
      <c r="B31" s="174" t="s">
        <v>145</v>
      </c>
      <c r="C31" s="163">
        <v>131</v>
      </c>
      <c r="D31" s="153"/>
    </row>
    <row r="32" spans="1:14" ht="31.5" x14ac:dyDescent="0.25">
      <c r="A32" s="173">
        <v>3</v>
      </c>
      <c r="B32" s="172" t="s">
        <v>146</v>
      </c>
      <c r="C32" s="163">
        <v>18</v>
      </c>
      <c r="D32" s="162" t="s">
        <v>147</v>
      </c>
    </row>
    <row r="33" spans="1:4" ht="15.75" x14ac:dyDescent="0.25">
      <c r="A33" s="71"/>
      <c r="B33" s="174" t="s">
        <v>35</v>
      </c>
      <c r="C33" s="95">
        <v>0</v>
      </c>
      <c r="D33" s="175"/>
    </row>
    <row r="34" spans="1:4" ht="15.75" x14ac:dyDescent="0.25">
      <c r="A34" s="87">
        <v>4</v>
      </c>
      <c r="B34" s="165" t="s">
        <v>148</v>
      </c>
      <c r="C34" s="164">
        <f>C35+C36+C37</f>
        <v>8</v>
      </c>
      <c r="D34" s="153" t="s">
        <v>149</v>
      </c>
    </row>
    <row r="35" spans="1:4" ht="15.75" x14ac:dyDescent="0.25">
      <c r="A35" s="173"/>
      <c r="B35" s="174" t="s">
        <v>150</v>
      </c>
      <c r="C35" s="163">
        <v>3</v>
      </c>
      <c r="D35" s="153"/>
    </row>
    <row r="36" spans="1:4" ht="15.75" x14ac:dyDescent="0.25">
      <c r="A36" s="173"/>
      <c r="B36" s="174" t="s">
        <v>151</v>
      </c>
      <c r="C36" s="163">
        <v>4</v>
      </c>
      <c r="D36" s="153"/>
    </row>
    <row r="37" spans="1:4" ht="15.75" x14ac:dyDescent="0.25">
      <c r="A37" s="173"/>
      <c r="B37" s="174" t="s">
        <v>152</v>
      </c>
      <c r="C37" s="163">
        <v>1</v>
      </c>
      <c r="D37" s="153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opLeftCell="A4" zoomScaleNormal="100" workbookViewId="0">
      <selection activeCell="H10" sqref="H10"/>
    </sheetView>
  </sheetViews>
  <sheetFormatPr defaultColWidth="9.140625" defaultRowHeight="15" x14ac:dyDescent="0.25"/>
  <cols>
    <col min="1" max="1" width="9.140625" style="2"/>
    <col min="2" max="2" width="17.5703125" style="2" customWidth="1"/>
    <col min="3" max="15" width="9" style="1" customWidth="1"/>
    <col min="16" max="16" width="10" style="1" customWidth="1"/>
    <col min="17" max="16384" width="9.140625" style="2"/>
  </cols>
  <sheetData>
    <row r="1" spans="1:16" ht="15.75" x14ac:dyDescent="0.25">
      <c r="A1" s="186" t="s">
        <v>153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</row>
    <row r="2" spans="1:16" ht="15.75" x14ac:dyDescent="0.25">
      <c r="A2" s="187" t="s">
        <v>154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</row>
    <row r="3" spans="1:16" ht="30" customHeight="1" x14ac:dyDescent="0.25">
      <c r="A3" s="188" t="s">
        <v>155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</row>
    <row r="4" spans="1:16" ht="14.25" customHeight="1" x14ac:dyDescent="0.25">
      <c r="A4" s="5"/>
      <c r="B4" s="5"/>
      <c r="C4" s="5"/>
      <c r="D4" s="5"/>
      <c r="E4" s="5" t="s">
        <v>156</v>
      </c>
      <c r="F4" s="5"/>
      <c r="G4" s="5"/>
      <c r="H4" s="5"/>
      <c r="I4" s="188"/>
      <c r="J4" s="188"/>
      <c r="K4" s="5"/>
      <c r="L4" s="5"/>
      <c r="M4" s="5"/>
      <c r="N4" s="5"/>
      <c r="O4" s="5"/>
      <c r="P4" s="5"/>
    </row>
    <row r="5" spans="1:16" x14ac:dyDescent="0.25">
      <c r="A5" s="7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4.25" customHeight="1" x14ac:dyDescent="0.25">
      <c r="A6" s="202" t="s">
        <v>3</v>
      </c>
      <c r="B6" s="202" t="s">
        <v>4</v>
      </c>
      <c r="C6" s="204" t="s">
        <v>5</v>
      </c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5"/>
      <c r="O6" s="204" t="s">
        <v>157</v>
      </c>
      <c r="P6" s="205"/>
    </row>
    <row r="7" spans="1:16" ht="82.5" x14ac:dyDescent="0.25">
      <c r="A7" s="203"/>
      <c r="B7" s="203"/>
      <c r="C7" s="23" t="s">
        <v>7</v>
      </c>
      <c r="D7" s="23" t="s">
        <v>8</v>
      </c>
      <c r="E7" s="23" t="s">
        <v>9</v>
      </c>
      <c r="F7" s="23" t="s">
        <v>10</v>
      </c>
      <c r="G7" s="23" t="s">
        <v>11</v>
      </c>
      <c r="H7" s="23" t="s">
        <v>12</v>
      </c>
      <c r="I7" s="23" t="s">
        <v>13</v>
      </c>
      <c r="J7" s="23" t="s">
        <v>14</v>
      </c>
      <c r="K7" s="23" t="s">
        <v>15</v>
      </c>
      <c r="L7" s="23" t="s">
        <v>16</v>
      </c>
      <c r="M7" s="23" t="s">
        <v>17</v>
      </c>
      <c r="N7" s="23" t="s">
        <v>18</v>
      </c>
      <c r="O7" s="23" t="s">
        <v>158</v>
      </c>
      <c r="P7" s="23" t="s">
        <v>159</v>
      </c>
    </row>
    <row r="8" spans="1:16" ht="33" x14ac:dyDescent="0.25">
      <c r="A8" s="84" t="s">
        <v>20</v>
      </c>
      <c r="B8" s="23" t="s">
        <v>160</v>
      </c>
      <c r="C8" s="24">
        <v>99.93</v>
      </c>
      <c r="D8" s="24">
        <v>99.1</v>
      </c>
      <c r="E8" s="24">
        <v>99.69</v>
      </c>
      <c r="F8" s="24">
        <v>99.6</v>
      </c>
      <c r="G8" s="24">
        <v>99.54</v>
      </c>
      <c r="H8" s="24">
        <v>99.46</v>
      </c>
      <c r="I8" s="24">
        <v>99.73</v>
      </c>
      <c r="J8" s="24">
        <v>99.5</v>
      </c>
      <c r="K8" s="24">
        <v>99.81</v>
      </c>
      <c r="L8" s="24">
        <v>99.98</v>
      </c>
      <c r="M8" s="24">
        <v>99.2</v>
      </c>
      <c r="N8" s="24">
        <v>99.88</v>
      </c>
      <c r="O8" s="24">
        <v>99.27</v>
      </c>
      <c r="P8" s="24">
        <v>97.06</v>
      </c>
    </row>
    <row r="9" spans="1:16" ht="33" x14ac:dyDescent="0.25">
      <c r="A9" s="84" t="s">
        <v>27</v>
      </c>
      <c r="B9" s="23" t="s">
        <v>161</v>
      </c>
      <c r="C9" s="24">
        <v>88.97</v>
      </c>
      <c r="D9" s="24">
        <v>88.69</v>
      </c>
      <c r="E9" s="24">
        <v>96.12</v>
      </c>
      <c r="F9" s="24">
        <v>92.09</v>
      </c>
      <c r="G9" s="24">
        <v>91.88</v>
      </c>
      <c r="H9" s="24">
        <v>84.23</v>
      </c>
      <c r="I9" s="24">
        <v>84.59</v>
      </c>
      <c r="J9" s="24">
        <v>91.9</v>
      </c>
      <c r="K9" s="24">
        <v>94.08</v>
      </c>
      <c r="L9" s="24">
        <v>93.72</v>
      </c>
      <c r="M9" s="24">
        <v>91.74</v>
      </c>
      <c r="N9" s="24">
        <v>87.4</v>
      </c>
      <c r="O9" s="24">
        <v>87.84</v>
      </c>
      <c r="P9" s="24">
        <v>61.11</v>
      </c>
    </row>
    <row r="10" spans="1:16" ht="44.25" customHeight="1" x14ac:dyDescent="0.25">
      <c r="A10" s="84" t="s">
        <v>29</v>
      </c>
      <c r="B10" s="23" t="s">
        <v>162</v>
      </c>
      <c r="C10" s="24">
        <v>50</v>
      </c>
      <c r="D10" s="25">
        <v>972</v>
      </c>
      <c r="E10" s="25">
        <v>307</v>
      </c>
      <c r="F10" s="25">
        <v>1016</v>
      </c>
      <c r="G10" s="24">
        <v>674</v>
      </c>
      <c r="H10" s="24">
        <v>813</v>
      </c>
      <c r="I10" s="24">
        <v>302</v>
      </c>
      <c r="J10" s="25">
        <v>443</v>
      </c>
      <c r="K10" s="24">
        <v>136</v>
      </c>
      <c r="L10" s="24">
        <v>8</v>
      </c>
      <c r="M10" s="24">
        <v>42</v>
      </c>
      <c r="N10" s="25">
        <v>64</v>
      </c>
      <c r="O10" s="25">
        <f>SUM(C10:N10)</f>
        <v>4827</v>
      </c>
      <c r="P10" s="200" t="s">
        <v>163</v>
      </c>
    </row>
    <row r="11" spans="1:16" ht="39.75" customHeight="1" x14ac:dyDescent="0.25">
      <c r="A11" s="85">
        <v>1</v>
      </c>
      <c r="B11" s="86" t="s">
        <v>164</v>
      </c>
      <c r="C11" s="24">
        <v>46</v>
      </c>
      <c r="D11" s="24">
        <v>704</v>
      </c>
      <c r="E11" s="24">
        <v>39</v>
      </c>
      <c r="F11" s="25">
        <v>854</v>
      </c>
      <c r="G11" s="24">
        <v>149</v>
      </c>
      <c r="H11" s="24">
        <v>766</v>
      </c>
      <c r="I11" s="24">
        <v>257</v>
      </c>
      <c r="J11" s="24">
        <v>443</v>
      </c>
      <c r="K11" s="24">
        <v>67</v>
      </c>
      <c r="L11" s="24">
        <v>1</v>
      </c>
      <c r="M11" s="24">
        <v>42</v>
      </c>
      <c r="N11" s="24">
        <v>0</v>
      </c>
      <c r="O11" s="25">
        <f t="shared" ref="O11:O13" si="0">SUM(C11:N11)</f>
        <v>3368</v>
      </c>
      <c r="P11" s="200"/>
    </row>
    <row r="12" spans="1:16" ht="16.5" x14ac:dyDescent="0.25">
      <c r="A12" s="85">
        <v>2</v>
      </c>
      <c r="B12" s="86" t="s">
        <v>165</v>
      </c>
      <c r="C12" s="24">
        <v>4</v>
      </c>
      <c r="D12" s="24">
        <v>16</v>
      </c>
      <c r="E12" s="24">
        <v>22</v>
      </c>
      <c r="F12" s="24">
        <v>88</v>
      </c>
      <c r="G12" s="24">
        <v>395</v>
      </c>
      <c r="H12" s="24">
        <v>47</v>
      </c>
      <c r="I12" s="24">
        <v>35</v>
      </c>
      <c r="J12" s="24">
        <v>0</v>
      </c>
      <c r="K12" s="24">
        <v>34</v>
      </c>
      <c r="L12" s="24">
        <v>4</v>
      </c>
      <c r="M12" s="24">
        <v>0</v>
      </c>
      <c r="N12" s="24">
        <v>0</v>
      </c>
      <c r="O12" s="25">
        <f t="shared" si="0"/>
        <v>645</v>
      </c>
      <c r="P12" s="200"/>
    </row>
    <row r="13" spans="1:16" ht="16.5" x14ac:dyDescent="0.25">
      <c r="A13" s="85">
        <v>3</v>
      </c>
      <c r="B13" s="86" t="s">
        <v>166</v>
      </c>
      <c r="C13" s="24">
        <f>C10-C11-C12</f>
        <v>0</v>
      </c>
      <c r="D13" s="24">
        <f t="shared" ref="D13:N13" si="1">D10-D11-D12</f>
        <v>252</v>
      </c>
      <c r="E13" s="24">
        <f t="shared" si="1"/>
        <v>246</v>
      </c>
      <c r="F13" s="24">
        <f t="shared" si="1"/>
        <v>74</v>
      </c>
      <c r="G13" s="24">
        <f t="shared" si="1"/>
        <v>130</v>
      </c>
      <c r="H13" s="24">
        <f t="shared" si="1"/>
        <v>0</v>
      </c>
      <c r="I13" s="24">
        <f t="shared" si="1"/>
        <v>10</v>
      </c>
      <c r="J13" s="24">
        <f t="shared" si="1"/>
        <v>0</v>
      </c>
      <c r="K13" s="24">
        <f t="shared" si="1"/>
        <v>35</v>
      </c>
      <c r="L13" s="24">
        <f t="shared" si="1"/>
        <v>3</v>
      </c>
      <c r="M13" s="24">
        <f t="shared" si="1"/>
        <v>0</v>
      </c>
      <c r="N13" s="24">
        <f t="shared" si="1"/>
        <v>64</v>
      </c>
      <c r="O13" s="25">
        <f t="shared" si="0"/>
        <v>814</v>
      </c>
      <c r="P13" s="201"/>
    </row>
    <row r="14" spans="1:16" ht="15.75" x14ac:dyDescent="0.25">
      <c r="A14" s="3"/>
      <c r="B14" s="4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topLeftCell="A11" zoomScale="80" zoomScaleNormal="80" workbookViewId="0">
      <selection activeCell="A23" sqref="A23"/>
    </sheetView>
  </sheetViews>
  <sheetFormatPr defaultColWidth="9.285156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28515625" style="1"/>
  </cols>
  <sheetData>
    <row r="1" spans="1:18" ht="15.75" x14ac:dyDescent="0.25">
      <c r="A1" s="206" t="s">
        <v>167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</row>
    <row r="2" spans="1:18" ht="15.75" x14ac:dyDescent="0.25">
      <c r="A2" s="207" t="s">
        <v>168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</row>
    <row r="3" spans="1:18" ht="36.75" customHeight="1" x14ac:dyDescent="0.25">
      <c r="A3" s="208" t="s">
        <v>155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</row>
    <row r="4" spans="1:18" ht="15.75" x14ac:dyDescent="0.25">
      <c r="A4" s="8"/>
      <c r="B4" s="8"/>
      <c r="C4" s="8"/>
      <c r="D4" s="8"/>
      <c r="E4" s="8" t="s">
        <v>156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x14ac:dyDescent="0.25">
      <c r="A5" s="9"/>
      <c r="B5" s="9"/>
      <c r="C5" s="10"/>
      <c r="D5" s="10"/>
    </row>
    <row r="6" spans="1:18" ht="47.25" x14ac:dyDescent="0.25">
      <c r="A6" s="87" t="s">
        <v>59</v>
      </c>
      <c r="B6" s="88" t="s">
        <v>169</v>
      </c>
      <c r="C6" s="89">
        <v>44537</v>
      </c>
      <c r="D6" s="89">
        <v>44538</v>
      </c>
      <c r="E6" s="89">
        <v>44539</v>
      </c>
      <c r="F6" s="89">
        <v>44540</v>
      </c>
      <c r="G6" s="89">
        <v>44541</v>
      </c>
      <c r="H6" s="89">
        <v>44542</v>
      </c>
      <c r="I6" s="89">
        <v>44543</v>
      </c>
      <c r="J6" s="90">
        <v>44544</v>
      </c>
      <c r="K6" s="90">
        <v>44545</v>
      </c>
      <c r="L6" s="90">
        <v>44546</v>
      </c>
      <c r="M6" s="90">
        <v>44547</v>
      </c>
      <c r="N6" s="90">
        <v>44548</v>
      </c>
      <c r="O6" s="90">
        <v>44549</v>
      </c>
      <c r="P6" s="90">
        <v>44550</v>
      </c>
      <c r="Q6" s="88" t="s">
        <v>6</v>
      </c>
      <c r="R6" s="88" t="s">
        <v>170</v>
      </c>
    </row>
    <row r="7" spans="1:18" ht="24.95" customHeight="1" x14ac:dyDescent="0.25">
      <c r="A7" s="71">
        <v>1</v>
      </c>
      <c r="B7" s="91" t="s">
        <v>7</v>
      </c>
      <c r="C7" s="92">
        <v>10</v>
      </c>
      <c r="D7" s="92">
        <v>96</v>
      </c>
      <c r="E7" s="92">
        <v>21</v>
      </c>
      <c r="F7" s="92">
        <v>18</v>
      </c>
      <c r="G7" s="92">
        <v>18</v>
      </c>
      <c r="H7" s="92">
        <v>36</v>
      </c>
      <c r="I7" s="92">
        <v>178</v>
      </c>
      <c r="J7" s="92">
        <v>4</v>
      </c>
      <c r="K7" s="92">
        <v>54</v>
      </c>
      <c r="L7" s="92">
        <v>19</v>
      </c>
      <c r="M7" s="92">
        <v>25</v>
      </c>
      <c r="N7" s="92">
        <v>125</v>
      </c>
      <c r="O7" s="92">
        <v>89</v>
      </c>
      <c r="P7" s="92">
        <v>45</v>
      </c>
      <c r="Q7" s="93">
        <f>SUM(C7:P7)</f>
        <v>738</v>
      </c>
      <c r="R7" s="72"/>
    </row>
    <row r="8" spans="1:18" ht="24.95" customHeight="1" x14ac:dyDescent="0.25">
      <c r="A8" s="71">
        <v>2</v>
      </c>
      <c r="B8" s="91" t="s">
        <v>8</v>
      </c>
      <c r="C8" s="92">
        <v>33</v>
      </c>
      <c r="D8" s="92">
        <v>16</v>
      </c>
      <c r="E8" s="92">
        <v>56</v>
      </c>
      <c r="F8" s="92">
        <v>10</v>
      </c>
      <c r="G8" s="92">
        <v>24</v>
      </c>
      <c r="H8" s="92">
        <v>3</v>
      </c>
      <c r="I8" s="92">
        <v>28</v>
      </c>
      <c r="J8" s="92">
        <v>3</v>
      </c>
      <c r="K8" s="92">
        <v>5</v>
      </c>
      <c r="L8" s="92">
        <v>10</v>
      </c>
      <c r="M8" s="92">
        <v>1</v>
      </c>
      <c r="N8" s="92">
        <v>58</v>
      </c>
      <c r="O8" s="92">
        <v>75</v>
      </c>
      <c r="P8" s="92">
        <v>32</v>
      </c>
      <c r="Q8" s="93">
        <f t="shared" ref="Q8:Q18" si="0">SUM(C8:P8)</f>
        <v>354</v>
      </c>
      <c r="R8" s="72"/>
    </row>
    <row r="9" spans="1:18" ht="24.95" customHeight="1" x14ac:dyDescent="0.25">
      <c r="A9" s="71">
        <v>3</v>
      </c>
      <c r="B9" s="91" t="s">
        <v>9</v>
      </c>
      <c r="C9" s="92">
        <v>4</v>
      </c>
      <c r="D9" s="92">
        <v>14</v>
      </c>
      <c r="E9" s="92">
        <v>23</v>
      </c>
      <c r="F9" s="92">
        <v>31</v>
      </c>
      <c r="G9" s="92">
        <v>4</v>
      </c>
      <c r="H9" s="92">
        <v>46</v>
      </c>
      <c r="I9" s="92">
        <v>18</v>
      </c>
      <c r="J9" s="92">
        <v>17</v>
      </c>
      <c r="K9" s="92">
        <v>19</v>
      </c>
      <c r="L9" s="92">
        <v>15</v>
      </c>
      <c r="M9" s="92">
        <v>41</v>
      </c>
      <c r="N9" s="92">
        <v>17</v>
      </c>
      <c r="O9" s="92">
        <v>30</v>
      </c>
      <c r="P9" s="92">
        <v>28</v>
      </c>
      <c r="Q9" s="93">
        <f t="shared" si="0"/>
        <v>307</v>
      </c>
      <c r="R9" s="72"/>
    </row>
    <row r="10" spans="1:18" ht="24.95" customHeight="1" x14ac:dyDescent="0.25">
      <c r="A10" s="71">
        <v>4</v>
      </c>
      <c r="B10" s="91" t="s">
        <v>10</v>
      </c>
      <c r="C10" s="92">
        <v>68</v>
      </c>
      <c r="D10" s="92">
        <v>73</v>
      </c>
      <c r="E10" s="92">
        <v>53</v>
      </c>
      <c r="F10" s="92">
        <v>38</v>
      </c>
      <c r="G10" s="92">
        <v>24</v>
      </c>
      <c r="H10" s="92">
        <v>67</v>
      </c>
      <c r="I10" s="92"/>
      <c r="J10" s="92">
        <v>54</v>
      </c>
      <c r="K10" s="92">
        <v>92</v>
      </c>
      <c r="L10" s="92">
        <v>2</v>
      </c>
      <c r="M10" s="92">
        <v>78</v>
      </c>
      <c r="N10" s="92">
        <v>1</v>
      </c>
      <c r="O10" s="92">
        <v>10</v>
      </c>
      <c r="P10" s="92">
        <v>11</v>
      </c>
      <c r="Q10" s="93">
        <f t="shared" si="0"/>
        <v>571</v>
      </c>
      <c r="R10" s="72"/>
    </row>
    <row r="11" spans="1:18" ht="24.95" customHeight="1" x14ac:dyDescent="0.25">
      <c r="A11" s="71" t="s">
        <v>156</v>
      </c>
      <c r="B11" s="91" t="s">
        <v>11</v>
      </c>
      <c r="C11" s="92">
        <v>9</v>
      </c>
      <c r="D11" s="92">
        <v>13</v>
      </c>
      <c r="E11" s="92">
        <v>17</v>
      </c>
      <c r="F11" s="92">
        <v>9</v>
      </c>
      <c r="G11" s="92">
        <v>26</v>
      </c>
      <c r="H11" s="92">
        <v>26</v>
      </c>
      <c r="I11" s="92">
        <v>6</v>
      </c>
      <c r="J11" s="92">
        <v>28</v>
      </c>
      <c r="K11" s="92">
        <v>28</v>
      </c>
      <c r="L11" s="92">
        <v>39</v>
      </c>
      <c r="M11" s="92">
        <v>29</v>
      </c>
      <c r="N11" s="92">
        <v>27</v>
      </c>
      <c r="O11" s="92">
        <v>33</v>
      </c>
      <c r="P11" s="92">
        <v>26</v>
      </c>
      <c r="Q11" s="93">
        <f t="shared" si="0"/>
        <v>316</v>
      </c>
      <c r="R11" s="72"/>
    </row>
    <row r="12" spans="1:18" ht="24.95" customHeight="1" x14ac:dyDescent="0.25">
      <c r="A12" s="71">
        <v>6</v>
      </c>
      <c r="B12" s="91" t="s">
        <v>115</v>
      </c>
      <c r="C12" s="92">
        <v>6</v>
      </c>
      <c r="D12" s="92">
        <v>19</v>
      </c>
      <c r="E12" s="92">
        <v>7</v>
      </c>
      <c r="F12" s="92">
        <v>25</v>
      </c>
      <c r="G12" s="92">
        <v>32</v>
      </c>
      <c r="H12" s="92">
        <v>25</v>
      </c>
      <c r="I12" s="92">
        <v>7</v>
      </c>
      <c r="J12" s="92">
        <v>47</v>
      </c>
      <c r="K12" s="92">
        <v>19</v>
      </c>
      <c r="L12" s="92">
        <v>45</v>
      </c>
      <c r="M12" s="92">
        <v>17</v>
      </c>
      <c r="N12" s="92">
        <v>6</v>
      </c>
      <c r="O12" s="92">
        <v>2</v>
      </c>
      <c r="P12" s="92">
        <v>41</v>
      </c>
      <c r="Q12" s="93">
        <f t="shared" si="0"/>
        <v>298</v>
      </c>
      <c r="R12" s="72"/>
    </row>
    <row r="13" spans="1:18" ht="24.95" customHeight="1" x14ac:dyDescent="0.25">
      <c r="A13" s="71">
        <v>7</v>
      </c>
      <c r="B13" s="91" t="s">
        <v>13</v>
      </c>
      <c r="C13" s="92">
        <v>61</v>
      </c>
      <c r="D13" s="92">
        <v>18</v>
      </c>
      <c r="E13" s="92">
        <v>67</v>
      </c>
      <c r="F13" s="92">
        <v>41</v>
      </c>
      <c r="G13" s="92">
        <v>98</v>
      </c>
      <c r="H13" s="92">
        <v>51</v>
      </c>
      <c r="I13" s="92">
        <v>64</v>
      </c>
      <c r="J13" s="92">
        <v>35</v>
      </c>
      <c r="K13" s="92">
        <v>33</v>
      </c>
      <c r="L13" s="92">
        <v>11</v>
      </c>
      <c r="M13" s="92">
        <v>8</v>
      </c>
      <c r="N13" s="92">
        <v>3</v>
      </c>
      <c r="O13" s="92">
        <v>15</v>
      </c>
      <c r="P13" s="92">
        <v>11</v>
      </c>
      <c r="Q13" s="93">
        <f t="shared" si="0"/>
        <v>516</v>
      </c>
      <c r="R13" s="72"/>
    </row>
    <row r="14" spans="1:18" ht="24.95" customHeight="1" x14ac:dyDescent="0.25">
      <c r="A14" s="71">
        <v>8</v>
      </c>
      <c r="B14" s="91" t="s">
        <v>14</v>
      </c>
      <c r="C14" s="92">
        <v>8</v>
      </c>
      <c r="D14" s="92">
        <v>3</v>
      </c>
      <c r="E14" s="92">
        <v>3</v>
      </c>
      <c r="F14" s="92">
        <v>18</v>
      </c>
      <c r="G14" s="92">
        <v>33</v>
      </c>
      <c r="H14" s="92">
        <v>22</v>
      </c>
      <c r="I14" s="92">
        <v>7</v>
      </c>
      <c r="J14" s="92">
        <v>10</v>
      </c>
      <c r="K14" s="92">
        <v>29</v>
      </c>
      <c r="L14" s="92">
        <v>28</v>
      </c>
      <c r="M14" s="92">
        <v>10</v>
      </c>
      <c r="N14" s="92">
        <v>24</v>
      </c>
      <c r="O14" s="92">
        <v>24</v>
      </c>
      <c r="P14" s="92">
        <v>2</v>
      </c>
      <c r="Q14" s="93">
        <f t="shared" si="0"/>
        <v>221</v>
      </c>
      <c r="R14" s="72"/>
    </row>
    <row r="15" spans="1:18" ht="24.95" customHeight="1" x14ac:dyDescent="0.25">
      <c r="A15" s="71">
        <v>9</v>
      </c>
      <c r="B15" s="91" t="s">
        <v>15</v>
      </c>
      <c r="C15" s="92">
        <v>18</v>
      </c>
      <c r="D15" s="92">
        <v>1</v>
      </c>
      <c r="E15" s="92">
        <v>23</v>
      </c>
      <c r="F15" s="92">
        <v>22</v>
      </c>
      <c r="G15" s="92">
        <v>33</v>
      </c>
      <c r="H15" s="92">
        <v>10</v>
      </c>
      <c r="I15" s="92">
        <v>10</v>
      </c>
      <c r="J15" s="92">
        <v>31</v>
      </c>
      <c r="K15" s="92">
        <v>1</v>
      </c>
      <c r="L15" s="92">
        <v>46</v>
      </c>
      <c r="M15" s="92">
        <v>38</v>
      </c>
      <c r="N15" s="92">
        <v>1</v>
      </c>
      <c r="O15" s="92">
        <v>7</v>
      </c>
      <c r="P15" s="92">
        <v>30</v>
      </c>
      <c r="Q15" s="93">
        <f t="shared" si="0"/>
        <v>271</v>
      </c>
      <c r="R15" s="72"/>
    </row>
    <row r="16" spans="1:18" ht="24.95" customHeight="1" x14ac:dyDescent="0.25">
      <c r="A16" s="71">
        <v>10</v>
      </c>
      <c r="B16" s="91" t="s">
        <v>16</v>
      </c>
      <c r="C16" s="92">
        <v>5</v>
      </c>
      <c r="D16" s="92">
        <v>1</v>
      </c>
      <c r="E16" s="92">
        <v>2</v>
      </c>
      <c r="F16" s="92">
        <v>1</v>
      </c>
      <c r="G16" s="92">
        <v>1</v>
      </c>
      <c r="H16" s="92">
        <v>3</v>
      </c>
      <c r="I16" s="92">
        <v>1</v>
      </c>
      <c r="J16" s="92"/>
      <c r="K16" s="92">
        <v>2</v>
      </c>
      <c r="L16" s="92"/>
      <c r="M16" s="92">
        <v>3</v>
      </c>
      <c r="N16" s="92"/>
      <c r="O16" s="92">
        <v>1</v>
      </c>
      <c r="P16" s="92">
        <v>1</v>
      </c>
      <c r="Q16" s="93">
        <f t="shared" si="0"/>
        <v>21</v>
      </c>
      <c r="R16" s="94"/>
    </row>
    <row r="17" spans="1:18" ht="24.95" customHeight="1" x14ac:dyDescent="0.25">
      <c r="A17" s="71">
        <v>11</v>
      </c>
      <c r="B17" s="91" t="s">
        <v>112</v>
      </c>
      <c r="C17" s="92">
        <v>1</v>
      </c>
      <c r="D17" s="92"/>
      <c r="E17" s="92">
        <v>1</v>
      </c>
      <c r="F17" s="92">
        <v>1</v>
      </c>
      <c r="G17" s="92"/>
      <c r="H17" s="92">
        <v>3</v>
      </c>
      <c r="I17" s="92"/>
      <c r="J17" s="92"/>
      <c r="K17" s="92"/>
      <c r="L17" s="92"/>
      <c r="M17" s="92">
        <v>2</v>
      </c>
      <c r="N17" s="92">
        <v>1</v>
      </c>
      <c r="O17" s="92"/>
      <c r="P17" s="92"/>
      <c r="Q17" s="93">
        <f t="shared" si="0"/>
        <v>9</v>
      </c>
      <c r="R17" s="94">
        <v>2</v>
      </c>
    </row>
    <row r="18" spans="1:18" ht="24.95" customHeight="1" x14ac:dyDescent="0.25">
      <c r="A18" s="71">
        <v>12</v>
      </c>
      <c r="B18" s="91" t="s">
        <v>18</v>
      </c>
      <c r="C18" s="92">
        <v>27</v>
      </c>
      <c r="D18" s="92">
        <v>17</v>
      </c>
      <c r="E18" s="92">
        <v>36</v>
      </c>
      <c r="F18" s="92"/>
      <c r="G18" s="92">
        <v>29</v>
      </c>
      <c r="H18" s="92"/>
      <c r="I18" s="92"/>
      <c r="J18" s="92">
        <v>62</v>
      </c>
      <c r="K18" s="92">
        <v>63</v>
      </c>
      <c r="L18" s="92">
        <v>48</v>
      </c>
      <c r="M18" s="92">
        <v>13</v>
      </c>
      <c r="N18" s="92">
        <v>2</v>
      </c>
      <c r="O18" s="92">
        <v>20</v>
      </c>
      <c r="P18" s="92">
        <v>15</v>
      </c>
      <c r="Q18" s="93">
        <f t="shared" si="0"/>
        <v>332</v>
      </c>
      <c r="R18" s="94"/>
    </row>
    <row r="19" spans="1:18" ht="24.95" customHeight="1" x14ac:dyDescent="0.25">
      <c r="A19" s="209" t="s">
        <v>171</v>
      </c>
      <c r="B19" s="210"/>
      <c r="C19" s="93">
        <f t="shared" ref="C19:P19" si="1">SUM(C7:C18)</f>
        <v>250</v>
      </c>
      <c r="D19" s="93">
        <f t="shared" si="1"/>
        <v>271</v>
      </c>
      <c r="E19" s="93">
        <f t="shared" si="1"/>
        <v>309</v>
      </c>
      <c r="F19" s="93">
        <f t="shared" si="1"/>
        <v>214</v>
      </c>
      <c r="G19" s="93">
        <f t="shared" si="1"/>
        <v>322</v>
      </c>
      <c r="H19" s="93">
        <f t="shared" si="1"/>
        <v>292</v>
      </c>
      <c r="I19" s="93">
        <f t="shared" si="1"/>
        <v>319</v>
      </c>
      <c r="J19" s="93">
        <f t="shared" si="1"/>
        <v>291</v>
      </c>
      <c r="K19" s="93">
        <f t="shared" si="1"/>
        <v>345</v>
      </c>
      <c r="L19" s="93">
        <f t="shared" si="1"/>
        <v>263</v>
      </c>
      <c r="M19" s="93">
        <f t="shared" si="1"/>
        <v>265</v>
      </c>
      <c r="N19" s="93">
        <f t="shared" si="1"/>
        <v>265</v>
      </c>
      <c r="O19" s="93">
        <f t="shared" si="1"/>
        <v>306</v>
      </c>
      <c r="P19" s="93">
        <f t="shared" si="1"/>
        <v>242</v>
      </c>
      <c r="Q19" s="93">
        <f>SUM(C19:P19)</f>
        <v>3954</v>
      </c>
      <c r="R19" s="72" t="s">
        <v>163</v>
      </c>
    </row>
    <row r="20" spans="1:18" x14ac:dyDescent="0.25">
      <c r="A20" s="11"/>
      <c r="B20" s="9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12"/>
      <c r="B21" s="11"/>
      <c r="C21" s="10"/>
      <c r="D21" s="10"/>
      <c r="E21" s="10"/>
    </row>
    <row r="22" spans="1:18" x14ac:dyDescent="0.25">
      <c r="A22" s="10"/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</row>
    <row r="23" spans="1:18" ht="15.75" x14ac:dyDescent="0.25">
      <c r="A23" s="10"/>
      <c r="B23" s="13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Hiếu Nghĩa</dc:creator>
  <cp:lastModifiedBy>Khuong</cp:lastModifiedBy>
  <cp:revision/>
  <cp:lastPrinted>2021-12-20T07:38:55Z</cp:lastPrinted>
  <dcterms:created xsi:type="dcterms:W3CDTF">2015-06-05T18:17:20Z</dcterms:created>
  <dcterms:modified xsi:type="dcterms:W3CDTF">2021-12-20T08:00:28Z</dcterms:modified>
</cp:coreProperties>
</file>