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showHorizontalScroll="0" showVerticalScroll="0" xWindow="-120" yWindow="-120" windowWidth="20730" windowHeight="11160" firstSheet="3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 l="1"/>
  <c r="C34" i="12"/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 l="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<sst xmlns="http://schemas.openxmlformats.org/spreadsheetml/2006/main" count="251" uniqueCount="170">
  <si>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</si>
  <si>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</si>
  <si>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</si>
  <si>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</si>
  <si>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</si>
  <si>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</si>
  <si>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</si>
  <si>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</si>
  <si>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</si>
  <si>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</si>
  <si>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</si>
  <si>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</si>
  <si>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</si>
  <si>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</si>
  <si>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</si>
  <si>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</si>
  <si>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</si>
  <si>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</si>
  <si>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</si>
  <si>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</si>
  <si>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</si>
  <si>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</si>
  <si>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</si>
  <si>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</si>
  <si>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</si>
  <si>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</si>
  <si>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</si>
  <si>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</si>
  <si>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</si>
  <si>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</si>
  <si>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</si>
  <si>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</si>
  <si>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</si>
  <si>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</si>
  <si>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</si>
  <si>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</si>
  <si>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</si>
  <si>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</si>
  <si>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</si>
  <si>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</si>
  <si>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</si>
  <si>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</si>
  <si>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</si>
  <si>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</si>
  <si>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</si>
  <si>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</si>
  <si>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</si>
  <si>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</si>
  <si>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</si>
  <si>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</si>
  <si>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</si>
  <si>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</si>
  <si>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</si>
  <si>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</si>
  <si>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</si>
  <si>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</si>
  <si>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</si>
  <si>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</si>
  <si>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</si>
  <si>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</si>
  <si>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</si>
  <si>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</si>
  <si>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</si>
  <si>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</si>
  <si>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</si>
  <si>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</si>
  <si>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</si>
  <si>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</si>
  <si>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</si>
  <si>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</si>
  <si>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</si>
  <si>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</si>
  <si>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</si>
  <si>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</si>
  <si>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</si>
  <si>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</si>
  <si>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</si>
  <si>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</si>
  <si>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</si>
  <si>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</si>
  <si>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</si>
  <si>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</si>
  <si>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</si>
  <si>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</si>
  <si>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</si>
  <si>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</si>
  <si>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</si>
  <si>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</si>
  <si>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</si>
  <si>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</si>
  <si>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</si>
  <si>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</si>
  <si>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</si>
  <si>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</si>
  <si>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</si>
  <si>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</si>
  <si>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</si>
  <si>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</si>
  <si>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</si>
  <si>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</si>
  <si>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</si>
  <si>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</si>
  <si>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</si>
  <si>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</si>
  <si>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</si>
  <si>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</si>
  <si>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</si>
  <si>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</si>
  <si>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</si>
  <si>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</si>
  <si>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</si>
  <si>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</si>
  <si>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</si>
  <si>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</si>
  <si>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</si>
  <si>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</si>
  <si>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</si>
  <si>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</si>
  <si>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</si>
  <si>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</si>
  <si>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</si>
  <si>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</si>
  <si>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</si>
  <si>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</si>
  <si>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(95,63%)</t>
  </si>
  <si>
    <t>Số ca triệu chứng trung bình</t>
  </si>
  <si>
    <t>Chiếm (1,89%)</t>
  </si>
  <si>
    <t>Số ca nặng</t>
  </si>
  <si>
    <t>Chiếm (1,74%) (BV Sa Đéc: 92, BV Phổi: 54; ĐKKV Hồng Ngự: 12, ĐKKV Tháp Mười: 16, TTYT H.Hồng Ngự 01)</t>
  </si>
  <si>
    <t>1.4</t>
  </si>
  <si>
    <t>Số ca rất nặng</t>
  </si>
  <si>
    <t>Chiếm (0,75%) (BV Sa Đéc: 52; BV Phổi: 23)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</si>
  <si>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</si>
  <si>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</si>
  <si>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</si>
  <si>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</si>
  <si>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</si>
  <si>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</si>
  <si>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0 </t>
  </si>
  <si>
    <t>Hoàn thành điều trị</t>
  </si>
  <si>
    <t>Cộng dồn: 26.736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</si>
  <si>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</si>
  <si>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</si>
  <si>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</si>
  <si>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</si>
  <si>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</si>
  <si>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</si>
  <si>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445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</si>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</sst>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262626"/>
      <name val="Times New Roman"/>
      <family val="1"/>
    </font>
    <font>
      <sz val="11"/>
      <color rgb="FF262626"/>
      <name val="Calibri"/>
      <family val="2"/>
      <scheme val="minor"/>
    </font>
    <font>
      <sz val="12"/>
      <color rgb="FF262626"/>
      <name val="Times New Roman"/>
      <family val="1"/>
    </font>
    <font>
      <sz val="14"/>
      <color rgb="FF262626"/>
      <name val="Times New Roman"/>
      <family val="1"/>
    </font>
    <font>
      <sz val="13"/>
      <color rgb="FF262626"/>
      <name val="Times New Roman"/>
      <family val="1"/>
      <charset val="1"/>
    </font>
    <font>
      <sz val="14"/>
      <color rgb="FF262626"/>
      <name val="Times New Roman"/>
      <family val="1"/>
      <charset val="1"/>
    </font>
    <font>
      <b/>
      <sz val="14"/>
      <color rgb="FF262626"/>
      <name val="Times New Roman"/>
      <family val="1"/>
    </font>
    <font>
      <b/>
      <i/>
      <sz val="14"/>
      <color rgb="FF262626"/>
      <name val="Times New Roman"/>
      <family val="1"/>
    </font>
    <font>
      <b/>
      <sz val="13"/>
      <color rgb="FF262626"/>
      <name val="Times New Roman"/>
      <family val="1"/>
    </font>
    <font>
      <sz val="13"/>
      <color rgb="FF262626"/>
      <name val="Times New Roman"/>
      <family val="1"/>
    </font>
    <font>
      <i/>
      <sz val="13"/>
      <color rgb="FF000000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9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/>
    <xf numFmtId="3" fontId="8" fillId="0" borderId="0" xfId="0" applyNumberFormat="1" applyFont="1"/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3" fontId="14" fillId="0" borderId="5" xfId="1" applyNumberFormat="1" applyFont="1" applyBorder="1" applyAlignment="1" applyProtection="1">
      <alignment horizontal="center" vertical="center" wrapText="1"/>
      <protection locked="0"/>
    </xf>
    <xf numFmtId="3" fontId="14" fillId="0" borderId="14" xfId="0" applyNumberFormat="1" applyFont="1" applyBorder="1" applyAlignment="1">
      <alignment horizontal="center" vertical="center"/>
    </xf>
    <xf numFmtId="3" fontId="14" fillId="0" borderId="14" xfId="3" applyNumberFormat="1" applyFont="1" applyFill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1" xfId="1" applyNumberFormat="1" applyFont="1" applyBorder="1" applyAlignment="1" applyProtection="1">
      <alignment horizontal="center" vertical="center" wrapText="1"/>
      <protection locked="0"/>
    </xf>
    <xf numFmtId="3" fontId="14" fillId="0" borderId="18" xfId="0" applyNumberFormat="1" applyFont="1" applyBorder="1" applyAlignment="1">
      <alignment horizontal="center" vertical="center"/>
    </xf>
    <xf numFmtId="3" fontId="14" fillId="0" borderId="16" xfId="1" applyNumberFormat="1" applyFont="1" applyBorder="1" applyAlignment="1" applyProtection="1">
      <alignment horizontal="center" vertical="center" wrapText="1"/>
      <protection locked="0"/>
    </xf>
    <xf numFmtId="3" fontId="14" fillId="0" borderId="11" xfId="0" applyNumberFormat="1" applyFont="1" applyBorder="1" applyAlignment="1" applyProtection="1">
      <alignment horizontal="center" vertical="center"/>
      <protection locked="0"/>
    </xf>
    <xf numFmtId="3" fontId="14" fillId="0" borderId="2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" fontId="1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5" xfId="0" applyNumberFormat="1" applyFont="1" applyBorder="1" applyAlignment="1" applyProtection="1">
      <alignment horizontal="center" vertical="center"/>
      <protection locked="0"/>
    </xf>
    <xf numFmtId="1" fontId="15" fillId="0" borderId="2" xfId="1" applyNumberFormat="1" applyFont="1" applyBorder="1" applyAlignment="1" applyProtection="1">
      <alignment horizontal="center" vertical="center" wrapText="1"/>
      <protection locked="0"/>
    </xf>
    <xf numFmtId="1" fontId="15" fillId="0" borderId="2" xfId="1" applyNumberFormat="1" applyFont="1" applyBorder="1" applyAlignment="1" applyProtection="1">
      <alignment horizontal="left" vertical="center" wrapText="1"/>
      <protection locked="0"/>
    </xf>
    <xf numFmtId="3" fontId="15" fillId="0" borderId="5" xfId="1" applyNumberFormat="1" applyFont="1" applyBorder="1" applyAlignment="1" applyProtection="1">
      <alignment horizontal="center" vertical="center" wrapText="1"/>
      <protection locked="0"/>
    </xf>
    <xf numFmtId="1" fontId="14" fillId="0" borderId="2" xfId="1" applyNumberFormat="1" applyFont="1" applyBorder="1" applyAlignment="1" applyProtection="1">
      <alignment horizontal="center" vertical="center" wrapText="1"/>
      <protection locked="0"/>
    </xf>
    <xf numFmtId="1" fontId="14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15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4" fillId="0" borderId="13" xfId="1" applyNumberFormat="1" applyFont="1" applyBorder="1" applyAlignment="1" applyProtection="1">
      <alignment horizontal="center" vertical="center" wrapText="1"/>
      <protection locked="0"/>
    </xf>
    <xf numFmtId="3" fontId="14" fillId="0" borderId="13" xfId="0" applyNumberFormat="1" applyFont="1" applyBorder="1" applyAlignment="1" applyProtection="1">
      <alignment horizontal="center" vertical="center" wrapText="1"/>
      <protection locked="0"/>
    </xf>
    <xf numFmtId="3" fontId="14" fillId="0" borderId="13" xfId="0" applyNumberFormat="1" applyFont="1" applyBorder="1" applyAlignment="1" applyProtection="1">
      <alignment horizontal="center" vertical="center"/>
      <protection locked="0"/>
    </xf>
    <xf numFmtId="3" fontId="14" fillId="0" borderId="13" xfId="0" applyNumberFormat="1" applyFont="1" applyBorder="1" applyProtection="1">
      <protection locked="0"/>
    </xf>
    <xf numFmtId="1" fontId="15" fillId="2" borderId="13" xfId="0" applyNumberFormat="1" applyFont="1" applyFill="1" applyBorder="1" applyAlignment="1" applyProtection="1">
      <alignment horizontal="center" vertical="center"/>
      <protection locked="0"/>
    </xf>
    <xf numFmtId="1" fontId="16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6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14" fillId="0" borderId="1" xfId="0" applyNumberFormat="1" applyFont="1" applyBorder="1" applyProtection="1"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4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4" fillId="2" borderId="11" xfId="0" applyNumberFormat="1" applyFont="1" applyFill="1" applyBorder="1" applyAlignment="1" applyProtection="1">
      <alignment horizontal="center" vertical="center"/>
      <protection locked="0"/>
    </xf>
    <xf numFmtId="3" fontId="15" fillId="2" borderId="11" xfId="0" applyNumberFormat="1" applyFont="1" applyFill="1" applyBorder="1" applyAlignment="1" applyProtection="1">
      <alignment horizontal="center" vertical="center"/>
      <protection locked="0"/>
    </xf>
    <xf numFmtId="3" fontId="14" fillId="0" borderId="5" xfId="0" applyNumberFormat="1" applyFont="1" applyBorder="1" applyAlignment="1" applyProtection="1">
      <alignment horizontal="center" vertical="center"/>
      <protection locked="0"/>
    </xf>
    <xf numFmtId="3" fontId="14" fillId="0" borderId="5" xfId="0" applyNumberFormat="1" applyFont="1" applyBorder="1" applyProtection="1">
      <protection locked="0"/>
    </xf>
    <xf numFmtId="3" fontId="15" fillId="2" borderId="5" xfId="0" applyNumberFormat="1" applyFont="1" applyFill="1" applyBorder="1" applyAlignment="1" applyProtection="1">
      <alignment horizontal="center" vertical="center"/>
      <protection locked="0"/>
    </xf>
    <xf numFmtId="1" fontId="15" fillId="2" borderId="5" xfId="1" applyNumberFormat="1" applyFont="1" applyFill="1" applyBorder="1" applyAlignment="1" applyProtection="1">
      <alignment horizontal="left" vertical="center" wrapText="1"/>
      <protection locked="0"/>
    </xf>
    <xf numFmtId="3" fontId="14" fillId="0" borderId="5" xfId="0" applyNumberFormat="1" applyFont="1" applyBorder="1" applyAlignment="1">
      <alignment horizontal="center" vertical="center"/>
    </xf>
    <xf numFmtId="3" fontId="14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5" fillId="0" borderId="5" xfId="1" applyNumberFormat="1" applyFont="1" applyBorder="1" applyAlignment="1" applyProtection="1">
      <alignment horizontal="center" vertical="center" wrapText="1"/>
      <protection locked="0"/>
    </xf>
    <xf numFmtId="3" fontId="14" fillId="0" borderId="5" xfId="0" applyNumberFormat="1" applyFont="1" applyBorder="1" applyAlignment="1" applyProtection="1">
      <alignment horizontal="center" vertical="center" wrapText="1"/>
      <protection locked="0"/>
    </xf>
    <xf numFmtId="1" fontId="14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1" fontId="15" fillId="0" borderId="5" xfId="0" applyNumberFormat="1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 applyProtection="1">
      <alignment horizontal="center" vertical="center" wrapText="1"/>
      <protection locked="0"/>
    </xf>
    <xf numFmtId="3" fontId="14" fillId="0" borderId="16" xfId="0" applyNumberFormat="1" applyFont="1" applyBorder="1" applyProtection="1">
      <protection locked="0"/>
    </xf>
    <xf numFmtId="0" fontId="19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19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3" fontId="21" fillId="0" borderId="0" xfId="0" applyNumberFormat="1" applyFont="1"/>
    <xf numFmtId="2" fontId="20" fillId="0" borderId="1" xfId="0" applyNumberFormat="1" applyFont="1" applyBorder="1" applyAlignment="1">
      <alignment horizontal="justify" vertical="center" wrapText="1"/>
    </xf>
    <xf numFmtId="3" fontId="20" fillId="0" borderId="0" xfId="0" applyNumberFormat="1" applyFont="1" applyAlignment="1">
      <alignment horizontal="center" vertical="center"/>
    </xf>
    <xf numFmtId="10" fontId="22" fillId="0" borderId="5" xfId="0" applyNumberFormat="1" applyFont="1" applyBorder="1"/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justify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10" fontId="22" fillId="0" borderId="2" xfId="0" applyNumberFormat="1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3" fillId="0" borderId="0" xfId="0" applyNumberFormat="1" applyFont="1"/>
    <xf numFmtId="3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22" fillId="0" borderId="9" xfId="0" applyFont="1" applyBorder="1"/>
    <xf numFmtId="0" fontId="24" fillId="0" borderId="9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20" fillId="0" borderId="0" xfId="1" applyFont="1" applyAlignment="1">
      <alignment horizontal="center" vertical="center"/>
    </xf>
    <xf numFmtId="0" fontId="25" fillId="0" borderId="9" xfId="0" applyFont="1" applyBorder="1" applyAlignment="1">
      <alignment horizontal="center"/>
    </xf>
    <xf numFmtId="2" fontId="20" fillId="0" borderId="1" xfId="0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left" vertical="center" wrapText="1"/>
    </xf>
    <xf numFmtId="3" fontId="28" fillId="0" borderId="1" xfId="1" applyNumberFormat="1" applyFont="1" applyBorder="1" applyAlignment="1">
      <alignment horizontal="right" vertical="center" wrapText="1"/>
    </xf>
    <xf numFmtId="0" fontId="23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/>
    <xf numFmtId="0" fontId="24" fillId="0" borderId="1" xfId="0" applyFont="1" applyBorder="1"/>
    <xf numFmtId="3" fontId="29" fillId="0" borderId="1" xfId="1" applyNumberFormat="1" applyFont="1" applyBorder="1" applyAlignment="1">
      <alignment horizontal="right" vertical="center" wrapText="1"/>
    </xf>
    <xf numFmtId="0" fontId="25" fillId="0" borderId="1" xfId="0" applyFont="1" applyBorder="1"/>
    <xf numFmtId="0" fontId="23" fillId="0" borderId="1" xfId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0" fontId="26" fillId="0" borderId="0" xfId="0" applyFont="1" applyAlignment="1">
      <alignment wrapText="1"/>
    </xf>
    <xf numFmtId="3" fontId="28" fillId="0" borderId="3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vertical="center"/>
    </xf>
    <xf numFmtId="0" fontId="29" fillId="0" borderId="4" xfId="0" applyFont="1" applyBorder="1"/>
    <xf numFmtId="0" fontId="23" fillId="0" borderId="5" xfId="0" applyFont="1" applyBorder="1"/>
    <xf numFmtId="0" fontId="24" fillId="0" borderId="9" xfId="0" applyFont="1" applyBorder="1"/>
    <xf numFmtId="1" fontId="23" fillId="0" borderId="5" xfId="0" applyNumberFormat="1" applyFont="1" applyBorder="1"/>
    <xf numFmtId="0" fontId="25" fillId="0" borderId="9" xfId="0" applyFont="1" applyBorder="1"/>
    <xf numFmtId="3" fontId="28" fillId="0" borderId="2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0" fontId="23" fillId="0" borderId="1" xfId="0" applyFont="1" applyBorder="1" applyAlignment="1">
      <alignment horizontal="right" vertical="center" wrapText="1"/>
    </xf>
    <xf numFmtId="3" fontId="29" fillId="0" borderId="1" xfId="1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1" fontId="15" fillId="2" borderId="10" xfId="1" applyNumberFormat="1" applyFont="1" applyFill="1" applyBorder="1" applyAlignment="1" applyProtection="1">
      <alignment horizontal="left" vertical="center" wrapText="1"/>
      <protection locked="0"/>
    </xf>
    <xf numFmtId="1" fontId="14" fillId="2" borderId="11" xfId="0" applyNumberFormat="1" applyFont="1" applyFill="1" applyBorder="1" applyAlignment="1">
      <alignment horizontal="center" vertical="center"/>
    </xf>
    <xf numFmtId="1" fontId="14" fillId="0" borderId="5" xfId="0" applyNumberFormat="1" applyFont="1" applyBorder="1" applyAlignment="1">
      <alignment horizontal="left" vertical="center"/>
    </xf>
    <xf numFmtId="1" fontId="14" fillId="2" borderId="12" xfId="0" applyNumberFormat="1" applyFont="1" applyFill="1" applyBorder="1" applyAlignment="1">
      <alignment horizontal="center" vertical="center"/>
    </xf>
    <xf numFmtId="1" fontId="14" fillId="0" borderId="13" xfId="0" applyNumberFormat="1" applyFont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3" fontId="14" fillId="0" borderId="1" xfId="0" applyNumberFormat="1" applyFont="1" applyBorder="1" applyAlignment="1" applyProtection="1">
      <alignment horizontal="center" vertical="center" wrapText="1"/>
      <protection locked="0"/>
    </xf>
    <xf numFmtId="3" fontId="14" fillId="0" borderId="14" xfId="1" applyNumberFormat="1" applyFont="1" applyBorder="1" applyAlignment="1" applyProtection="1">
      <alignment horizontal="center" vertical="center" wrapText="1"/>
      <protection locked="0"/>
    </xf>
    <xf numFmtId="3" fontId="14" fillId="0" borderId="11" xfId="1" applyNumberFormat="1" applyFont="1" applyBorder="1" applyAlignment="1" applyProtection="1">
      <alignment horizontal="center" vertical="center" wrapText="1"/>
      <protection locked="0"/>
    </xf>
    <xf numFmtId="1" fontId="14" fillId="0" borderId="11" xfId="0" applyNumberFormat="1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5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5" fillId="2" borderId="11" xfId="0" applyNumberFormat="1" applyFont="1" applyFill="1" applyBorder="1" applyAlignment="1" applyProtection="1">
      <alignment horizontal="center" vertical="center"/>
      <protection locked="0"/>
    </xf>
    <xf numFmtId="1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7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26" fillId="0" borderId="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7" fillId="0" borderId="0" xfId="0" applyFont="1" applyAlignment="1"/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A5:P41"/>
    </sheetView>
  </sheetViews>
  <sheetFormatPr defaultColWidth="9.28515625" defaultRowHeight="15" x14ac:dyDescent="0.25"/>
  <cols>
    <col min="1" max="1" width="9.285156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28515625" style="2"/>
    <col min="16" max="16" width="11.28515625" style="2" customWidth="1"/>
    <col min="17" max="16384" width="9.28515625" style="2"/>
  </cols>
  <sheetData>
    <row r="1" spans="1:16" ht="15.75" x14ac:dyDescent="0.25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15.75" x14ac:dyDescent="0.25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38.25" customHeight="1" x14ac:dyDescent="0.25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16" ht="15.75" x14ac:dyDescent="0.25">
      <c r="A4" s="10"/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</row>
    <row r="5" spans="1:16" ht="21.75" customHeight="1" x14ac:dyDescent="0.25">
      <c r="A5" s="183" t="s">
        <v>3</v>
      </c>
      <c r="B5" s="183" t="s">
        <v>4</v>
      </c>
      <c r="C5" s="185" t="s">
        <v>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6" t="s">
        <v>6</v>
      </c>
    </row>
    <row r="6" spans="1:16" ht="33" x14ac:dyDescent="0.25">
      <c r="A6" s="184"/>
      <c r="B6" s="184"/>
      <c r="C6" s="24" t="s">
        <v>7</v>
      </c>
      <c r="D6" s="26" t="s">
        <v>8</v>
      </c>
      <c r="E6" s="24" t="s">
        <v>9</v>
      </c>
      <c r="F6" s="24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6" t="s">
        <v>16</v>
      </c>
      <c r="M6" s="26" t="s">
        <v>17</v>
      </c>
      <c r="N6" s="26" t="s">
        <v>18</v>
      </c>
      <c r="O6" s="27" t="s">
        <v>19</v>
      </c>
      <c r="P6" s="187"/>
    </row>
    <row r="7" spans="1:16" ht="30" customHeight="1" x14ac:dyDescent="0.25">
      <c r="A7" s="28" t="s">
        <v>20</v>
      </c>
      <c r="B7" s="29" t="s">
        <v>21</v>
      </c>
      <c r="C7" s="30">
        <f t="shared" ref="C7:O7" si="0">SUM(C8:C12)</f>
        <v>1</v>
      </c>
      <c r="D7" s="30">
        <f t="shared" si="0"/>
        <v>0</v>
      </c>
      <c r="E7" s="30">
        <f t="shared" si="0"/>
        <v>37</v>
      </c>
      <c r="F7" s="30">
        <f t="shared" si="0"/>
        <v>84</v>
      </c>
      <c r="G7" s="30">
        <f t="shared" si="0"/>
        <v>170</v>
      </c>
      <c r="H7" s="30">
        <f t="shared" si="0"/>
        <v>4</v>
      </c>
      <c r="I7" s="30">
        <f t="shared" si="0"/>
        <v>10</v>
      </c>
      <c r="J7" s="30">
        <f t="shared" si="0"/>
        <v>57</v>
      </c>
      <c r="K7" s="30">
        <f t="shared" si="0"/>
        <v>24</v>
      </c>
      <c r="L7" s="30">
        <f t="shared" si="0"/>
        <v>1</v>
      </c>
      <c r="M7" s="30">
        <f t="shared" si="0"/>
        <v>32</v>
      </c>
      <c r="N7" s="30">
        <f t="shared" si="0"/>
        <v>39</v>
      </c>
      <c r="O7" s="30">
        <f t="shared" si="0"/>
        <v>329</v>
      </c>
      <c r="P7" s="27">
        <f t="shared" ref="P7:P12" si="1">SUM(C7:O7)</f>
        <v>788</v>
      </c>
    </row>
    <row r="8" spans="1:16" ht="30" customHeight="1" x14ac:dyDescent="0.25">
      <c r="A8" s="31">
        <v>1</v>
      </c>
      <c r="B8" s="32" t="s">
        <v>22</v>
      </c>
      <c r="C8" s="33"/>
      <c r="D8" s="34"/>
      <c r="E8" s="34"/>
      <c r="F8" s="34"/>
      <c r="G8" s="35"/>
      <c r="H8" s="35"/>
      <c r="I8" s="35"/>
      <c r="J8" s="35"/>
      <c r="K8" s="35"/>
      <c r="L8" s="35"/>
      <c r="M8" s="35"/>
      <c r="N8" s="35"/>
      <c r="O8" s="36">
        <v>324</v>
      </c>
      <c r="P8" s="27">
        <f t="shared" si="1"/>
        <v>324</v>
      </c>
    </row>
    <row r="9" spans="1:16" ht="30" customHeight="1" x14ac:dyDescent="0.25">
      <c r="A9" s="31">
        <v>2</v>
      </c>
      <c r="B9" s="32" t="s">
        <v>23</v>
      </c>
      <c r="C9" s="37"/>
      <c r="D9" s="38"/>
      <c r="E9" s="38"/>
      <c r="F9" s="38">
        <v>1</v>
      </c>
      <c r="G9" s="39">
        <v>120</v>
      </c>
      <c r="H9" s="39">
        <v>3</v>
      </c>
      <c r="I9" s="39">
        <v>5</v>
      </c>
      <c r="J9" s="39">
        <v>32</v>
      </c>
      <c r="K9" s="39"/>
      <c r="L9" s="39"/>
      <c r="M9" s="39">
        <v>32</v>
      </c>
      <c r="N9" s="39"/>
      <c r="O9" s="40"/>
      <c r="P9" s="27">
        <f t="shared" si="1"/>
        <v>193</v>
      </c>
    </row>
    <row r="10" spans="1:16" ht="30" customHeight="1" x14ac:dyDescent="0.25">
      <c r="A10" s="31">
        <v>3</v>
      </c>
      <c r="B10" s="32" t="s">
        <v>24</v>
      </c>
      <c r="C10" s="37">
        <v>1</v>
      </c>
      <c r="D10" s="38"/>
      <c r="E10" s="38">
        <v>37</v>
      </c>
      <c r="F10" s="38">
        <v>83</v>
      </c>
      <c r="G10" s="39">
        <v>50</v>
      </c>
      <c r="H10" s="39">
        <v>1</v>
      </c>
      <c r="I10" s="39">
        <v>5</v>
      </c>
      <c r="J10" s="39">
        <v>25</v>
      </c>
      <c r="K10" s="39">
        <v>24</v>
      </c>
      <c r="L10" s="39">
        <v>1</v>
      </c>
      <c r="M10" s="39"/>
      <c r="N10" s="39">
        <v>39</v>
      </c>
      <c r="O10" s="40"/>
      <c r="P10" s="27">
        <f t="shared" si="1"/>
        <v>266</v>
      </c>
    </row>
    <row r="11" spans="1:16" ht="30" customHeight="1" x14ac:dyDescent="0.25">
      <c r="A11" s="31">
        <v>4</v>
      </c>
      <c r="B11" s="32" t="s">
        <v>25</v>
      </c>
      <c r="C11" s="41"/>
      <c r="D11" s="42"/>
      <c r="E11" s="42"/>
      <c r="F11" s="42"/>
      <c r="G11" s="43"/>
      <c r="H11" s="43"/>
      <c r="I11" s="43"/>
      <c r="J11" s="43"/>
      <c r="K11" s="43"/>
      <c r="L11" s="43"/>
      <c r="M11" s="43"/>
      <c r="N11" s="43"/>
      <c r="O11" s="44"/>
      <c r="P11" s="27">
        <f t="shared" si="1"/>
        <v>0</v>
      </c>
    </row>
    <row r="12" spans="1:16" ht="30" customHeight="1" x14ac:dyDescent="0.25">
      <c r="A12" s="31">
        <v>5</v>
      </c>
      <c r="B12" s="32" t="s">
        <v>26</v>
      </c>
      <c r="C12" s="41"/>
      <c r="D12" s="42"/>
      <c r="E12" s="42"/>
      <c r="F12" s="42"/>
      <c r="G12" s="43"/>
      <c r="H12" s="43"/>
      <c r="I12" s="43"/>
      <c r="J12" s="43"/>
      <c r="K12" s="43"/>
      <c r="L12" s="43"/>
      <c r="M12" s="43"/>
      <c r="N12" s="43"/>
      <c r="O12" s="44">
        <v>5</v>
      </c>
      <c r="P12" s="27">
        <f t="shared" si="1"/>
        <v>5</v>
      </c>
    </row>
    <row r="13" spans="1:16" ht="30" customHeight="1" x14ac:dyDescent="0.25">
      <c r="A13" s="25" t="s">
        <v>27</v>
      </c>
      <c r="B13" s="45" t="s">
        <v>28</v>
      </c>
      <c r="C13" s="46"/>
      <c r="D13" s="47"/>
      <c r="E13" s="46"/>
      <c r="F13" s="46"/>
      <c r="G13" s="48"/>
      <c r="H13" s="48"/>
      <c r="I13" s="48"/>
      <c r="J13" s="48"/>
      <c r="K13" s="48"/>
      <c r="L13" s="48"/>
      <c r="M13" s="48"/>
      <c r="N13" s="48"/>
      <c r="O13" s="49"/>
      <c r="P13" s="50"/>
    </row>
    <row r="14" spans="1:16" ht="30" customHeight="1" x14ac:dyDescent="0.25">
      <c r="A14" s="51">
        <v>1</v>
      </c>
      <c r="B14" s="52" t="s">
        <v>29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  <c r="P14" s="55"/>
    </row>
    <row r="15" spans="1:16" ht="30" customHeight="1" x14ac:dyDescent="0.25">
      <c r="A15" s="56" t="s">
        <v>30</v>
      </c>
      <c r="B15" s="57" t="s">
        <v>31</v>
      </c>
      <c r="C15" s="58">
        <v>45</v>
      </c>
      <c r="D15" s="58">
        <v>9</v>
      </c>
      <c r="E15" s="58">
        <v>0</v>
      </c>
      <c r="F15" s="58">
        <v>0</v>
      </c>
      <c r="G15" s="58">
        <v>60</v>
      </c>
      <c r="H15" s="58">
        <v>26</v>
      </c>
      <c r="I15" s="58">
        <v>0</v>
      </c>
      <c r="J15" s="58">
        <v>5</v>
      </c>
      <c r="K15" s="58">
        <v>25</v>
      </c>
      <c r="L15" s="58">
        <v>0</v>
      </c>
      <c r="M15" s="58">
        <v>13</v>
      </c>
      <c r="N15" s="58">
        <v>8</v>
      </c>
      <c r="O15" s="21"/>
      <c r="P15" s="59">
        <f>SUM(C15:N15)</f>
        <v>191</v>
      </c>
    </row>
    <row r="16" spans="1:16" ht="30" customHeight="1" x14ac:dyDescent="0.25">
      <c r="A16" s="56" t="s">
        <v>32</v>
      </c>
      <c r="B16" s="57" t="s">
        <v>33</v>
      </c>
      <c r="C16" s="58">
        <v>489</v>
      </c>
      <c r="D16" s="58">
        <v>282</v>
      </c>
      <c r="E16" s="58">
        <v>61</v>
      </c>
      <c r="F16" s="58">
        <v>365</v>
      </c>
      <c r="G16" s="58">
        <v>508</v>
      </c>
      <c r="H16" s="58">
        <v>742</v>
      </c>
      <c r="I16" s="58">
        <v>248</v>
      </c>
      <c r="J16" s="58">
        <v>850</v>
      </c>
      <c r="K16" s="58">
        <v>624</v>
      </c>
      <c r="L16" s="58">
        <v>0</v>
      </c>
      <c r="M16" s="58">
        <v>148</v>
      </c>
      <c r="N16" s="58">
        <v>515</v>
      </c>
      <c r="O16" s="60"/>
      <c r="P16" s="59">
        <f>SUM(C16:N16)</f>
        <v>4832</v>
      </c>
    </row>
    <row r="17" spans="1:16" ht="30" customHeight="1" x14ac:dyDescent="0.25">
      <c r="A17" s="56" t="s">
        <v>34</v>
      </c>
      <c r="B17" s="57" t="s">
        <v>35</v>
      </c>
      <c r="C17" s="58">
        <v>5483</v>
      </c>
      <c r="D17" s="58">
        <v>3750</v>
      </c>
      <c r="E17" s="58">
        <v>2557</v>
      </c>
      <c r="F17" s="58">
        <v>5093</v>
      </c>
      <c r="G17" s="58">
        <v>4562</v>
      </c>
      <c r="H17" s="58">
        <v>4249</v>
      </c>
      <c r="I17" s="58">
        <v>2297</v>
      </c>
      <c r="J17" s="58">
        <v>2794</v>
      </c>
      <c r="K17" s="58">
        <v>4370</v>
      </c>
      <c r="L17" s="58">
        <v>1055</v>
      </c>
      <c r="M17" s="58">
        <v>2798</v>
      </c>
      <c r="N17" s="58">
        <v>2209</v>
      </c>
      <c r="O17" s="60"/>
      <c r="P17" s="59">
        <f>SUM(C17:N17)</f>
        <v>41217</v>
      </c>
    </row>
    <row r="18" spans="1:16" ht="30" customHeight="1" x14ac:dyDescent="0.25">
      <c r="A18" s="51">
        <v>2</v>
      </c>
      <c r="B18" s="52" t="s">
        <v>36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61"/>
      <c r="P18" s="62"/>
    </row>
    <row r="19" spans="1:16" ht="30" customHeight="1" x14ac:dyDescent="0.25">
      <c r="A19" s="56" t="s">
        <v>37</v>
      </c>
      <c r="B19" s="57" t="s">
        <v>31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61"/>
      <c r="P19" s="59">
        <f>SUM(C19:N19)</f>
        <v>0</v>
      </c>
    </row>
    <row r="20" spans="1:16" ht="30" customHeight="1" x14ac:dyDescent="0.25">
      <c r="A20" s="56" t="s">
        <v>38</v>
      </c>
      <c r="B20" s="57" t="s">
        <v>33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155</v>
      </c>
      <c r="I20" s="58">
        <v>242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61"/>
      <c r="P20" s="59">
        <f>SUM(C20:N20)</f>
        <v>397</v>
      </c>
    </row>
    <row r="21" spans="1:16" ht="30" customHeight="1" x14ac:dyDescent="0.25">
      <c r="A21" s="56" t="s">
        <v>39</v>
      </c>
      <c r="B21" s="57" t="s">
        <v>35</v>
      </c>
      <c r="C21" s="58">
        <v>1119</v>
      </c>
      <c r="D21" s="58">
        <v>2883</v>
      </c>
      <c r="E21" s="58">
        <v>3243</v>
      </c>
      <c r="F21" s="58">
        <v>2745</v>
      </c>
      <c r="G21" s="58">
        <v>2038</v>
      </c>
      <c r="H21" s="58">
        <v>3731</v>
      </c>
      <c r="I21" s="58">
        <v>1372</v>
      </c>
      <c r="J21" s="58">
        <v>1891</v>
      </c>
      <c r="K21" s="58">
        <v>697</v>
      </c>
      <c r="L21" s="58">
        <v>1254</v>
      </c>
      <c r="M21" s="58">
        <v>2822</v>
      </c>
      <c r="N21" s="58">
        <v>1454</v>
      </c>
      <c r="O21" s="61"/>
      <c r="P21" s="59">
        <f>SUM(C21:N21)</f>
        <v>25249</v>
      </c>
    </row>
    <row r="22" spans="1:16" ht="30" customHeight="1" x14ac:dyDescent="0.25">
      <c r="A22" s="25" t="s">
        <v>40</v>
      </c>
      <c r="B22" s="169" t="s">
        <v>41</v>
      </c>
      <c r="C22" s="84"/>
      <c r="D22" s="85"/>
      <c r="E22" s="13"/>
      <c r="F22" s="13"/>
      <c r="G22" s="60"/>
      <c r="H22" s="60"/>
      <c r="I22" s="60"/>
      <c r="J22" s="60"/>
      <c r="K22" s="60"/>
      <c r="L22" s="60"/>
      <c r="M22" s="60"/>
      <c r="N22" s="60"/>
      <c r="O22" s="86"/>
      <c r="P22" s="27">
        <f>SUM(P23:P26)</f>
        <v>12</v>
      </c>
    </row>
    <row r="23" spans="1:16" ht="30" customHeight="1" x14ac:dyDescent="0.25">
      <c r="A23" s="170">
        <v>1</v>
      </c>
      <c r="B23" s="171" t="s">
        <v>42</v>
      </c>
      <c r="C23" s="19"/>
      <c r="D23" s="22"/>
      <c r="E23" s="14"/>
      <c r="F23" s="14"/>
      <c r="G23" s="14"/>
      <c r="H23" s="14"/>
      <c r="I23" s="14"/>
      <c r="J23" s="14"/>
      <c r="K23" s="14"/>
      <c r="L23" s="14">
        <v>1</v>
      </c>
      <c r="M23" s="14">
        <v>1</v>
      </c>
      <c r="N23" s="14"/>
      <c r="O23" s="64"/>
      <c r="P23" s="83">
        <f>SUM(C23:O23)</f>
        <v>2</v>
      </c>
    </row>
    <row r="24" spans="1:16" ht="30" customHeight="1" x14ac:dyDescent="0.25">
      <c r="A24" s="170">
        <v>2</v>
      </c>
      <c r="B24" s="171" t="s">
        <v>43</v>
      </c>
      <c r="C24" s="17"/>
      <c r="D24" s="23">
        <v>1</v>
      </c>
      <c r="E24" s="14">
        <v>1</v>
      </c>
      <c r="F24" s="14"/>
      <c r="G24" s="14">
        <v>1</v>
      </c>
      <c r="H24" s="14">
        <v>1</v>
      </c>
      <c r="I24" s="14"/>
      <c r="J24" s="14">
        <v>1</v>
      </c>
      <c r="K24" s="14">
        <v>1</v>
      </c>
      <c r="L24" s="14"/>
      <c r="M24" s="14"/>
      <c r="N24" s="14"/>
      <c r="O24" s="64"/>
      <c r="P24" s="83">
        <f>SUM(C24:O24)</f>
        <v>6</v>
      </c>
    </row>
    <row r="25" spans="1:16" ht="30" customHeight="1" x14ac:dyDescent="0.25">
      <c r="A25" s="172">
        <v>3</v>
      </c>
      <c r="B25" s="173" t="s">
        <v>44</v>
      </c>
      <c r="C25" s="18">
        <v>1</v>
      </c>
      <c r="D25" s="23"/>
      <c r="E25" s="14"/>
      <c r="F25" s="15">
        <v>1</v>
      </c>
      <c r="G25" s="14"/>
      <c r="H25" s="14"/>
      <c r="I25" s="14">
        <v>1</v>
      </c>
      <c r="J25" s="14"/>
      <c r="K25" s="14"/>
      <c r="L25" s="14"/>
      <c r="M25" s="14"/>
      <c r="N25" s="14">
        <v>1</v>
      </c>
      <c r="O25" s="64"/>
      <c r="P25" s="83">
        <f>SUM(C25:O25)</f>
        <v>4</v>
      </c>
    </row>
    <row r="26" spans="1:16" ht="30" customHeight="1" x14ac:dyDescent="0.25">
      <c r="A26" s="174">
        <v>4</v>
      </c>
      <c r="B26" s="175" t="s">
        <v>45</v>
      </c>
      <c r="C26" s="23"/>
      <c r="D26" s="2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4"/>
      <c r="P26" s="83">
        <f>SUM(C26:O26)</f>
        <v>0</v>
      </c>
    </row>
    <row r="27" spans="1:16" ht="30" customHeight="1" x14ac:dyDescent="0.25">
      <c r="A27" s="25" t="s">
        <v>46</v>
      </c>
      <c r="B27" s="169" t="s">
        <v>47</v>
      </c>
      <c r="C27" s="84"/>
      <c r="D27" s="85"/>
      <c r="E27" s="13"/>
      <c r="F27" s="13"/>
      <c r="G27" s="60"/>
      <c r="H27" s="60"/>
      <c r="I27" s="60"/>
      <c r="J27" s="60"/>
      <c r="K27" s="60"/>
      <c r="L27" s="60"/>
      <c r="M27" s="60"/>
      <c r="N27" s="60"/>
      <c r="O27" s="86"/>
      <c r="P27" s="27">
        <f>SUM(P28:P31)</f>
        <v>143</v>
      </c>
    </row>
    <row r="28" spans="1:16" ht="30" customHeight="1" x14ac:dyDescent="0.25">
      <c r="A28" s="170">
        <v>1</v>
      </c>
      <c r="B28" s="171" t="s">
        <v>42</v>
      </c>
      <c r="C28" s="19"/>
      <c r="D28" s="22">
        <v>1</v>
      </c>
      <c r="E28" s="14">
        <v>5</v>
      </c>
      <c r="F28" s="14"/>
      <c r="G28" s="14">
        <v>3</v>
      </c>
      <c r="H28" s="14">
        <v>4</v>
      </c>
      <c r="I28" s="14"/>
      <c r="J28" s="14"/>
      <c r="K28" s="14">
        <v>1</v>
      </c>
      <c r="L28" s="14"/>
      <c r="M28" s="14"/>
      <c r="N28" s="14"/>
      <c r="O28" s="64"/>
      <c r="P28" s="83">
        <f>SUM(C28:O28)</f>
        <v>14</v>
      </c>
    </row>
    <row r="29" spans="1:16" ht="30" customHeight="1" x14ac:dyDescent="0.25">
      <c r="A29" s="170">
        <v>2</v>
      </c>
      <c r="B29" s="171" t="s">
        <v>43</v>
      </c>
      <c r="C29" s="17">
        <v>4</v>
      </c>
      <c r="D29" s="23">
        <v>8</v>
      </c>
      <c r="E29" s="14">
        <v>8</v>
      </c>
      <c r="F29" s="14">
        <v>6</v>
      </c>
      <c r="G29" s="14">
        <v>11</v>
      </c>
      <c r="H29" s="14">
        <v>13</v>
      </c>
      <c r="I29" s="14">
        <v>3</v>
      </c>
      <c r="J29" s="14">
        <v>9</v>
      </c>
      <c r="K29" s="14">
        <v>6</v>
      </c>
      <c r="L29" s="14">
        <v>7</v>
      </c>
      <c r="M29" s="14">
        <v>10</v>
      </c>
      <c r="N29" s="14">
        <v>4</v>
      </c>
      <c r="O29" s="64"/>
      <c r="P29" s="83">
        <f>SUM(C29:O29)</f>
        <v>89</v>
      </c>
    </row>
    <row r="30" spans="1:16" ht="30" customHeight="1" x14ac:dyDescent="0.25">
      <c r="A30" s="172">
        <v>3</v>
      </c>
      <c r="B30" s="173" t="s">
        <v>44</v>
      </c>
      <c r="C30" s="18">
        <v>5</v>
      </c>
      <c r="D30" s="23">
        <v>3</v>
      </c>
      <c r="E30" s="14"/>
      <c r="F30" s="15">
        <v>6</v>
      </c>
      <c r="G30" s="14">
        <v>1</v>
      </c>
      <c r="H30" s="14">
        <v>1</v>
      </c>
      <c r="I30" s="14">
        <v>10</v>
      </c>
      <c r="J30" s="14">
        <v>4</v>
      </c>
      <c r="K30" s="14">
        <v>5</v>
      </c>
      <c r="L30" s="14"/>
      <c r="M30" s="14"/>
      <c r="N30" s="14">
        <v>5</v>
      </c>
      <c r="O30" s="64"/>
      <c r="P30" s="83">
        <f>SUM(C30:O30)</f>
        <v>40</v>
      </c>
    </row>
    <row r="31" spans="1:16" ht="30" customHeight="1" x14ac:dyDescent="0.25">
      <c r="A31" s="174">
        <v>4</v>
      </c>
      <c r="B31" s="175" t="s">
        <v>45</v>
      </c>
      <c r="C31" s="23"/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64"/>
      <c r="P31" s="83">
        <f>SUM(C31:O31)</f>
        <v>0</v>
      </c>
    </row>
    <row r="32" spans="1:16" ht="30" customHeight="1" x14ac:dyDescent="0.25">
      <c r="A32" s="24" t="s">
        <v>48</v>
      </c>
      <c r="B32" s="169" t="s">
        <v>49</v>
      </c>
      <c r="C32" s="23"/>
      <c r="D32" s="176"/>
      <c r="E32" s="177"/>
      <c r="F32" s="178"/>
      <c r="G32" s="21"/>
      <c r="H32" s="21"/>
      <c r="I32" s="21"/>
      <c r="J32" s="21"/>
      <c r="K32" s="21"/>
      <c r="L32" s="21"/>
      <c r="M32" s="21"/>
      <c r="N32" s="21"/>
      <c r="O32" s="61"/>
      <c r="P32" s="27">
        <f>SUM(P33:P36)</f>
        <v>698</v>
      </c>
    </row>
    <row r="33" spans="1:16" ht="30" customHeight="1" x14ac:dyDescent="0.25">
      <c r="A33" s="170">
        <v>1</v>
      </c>
      <c r="B33" s="179" t="s">
        <v>42</v>
      </c>
      <c r="C33" s="19">
        <v>8</v>
      </c>
      <c r="D33" s="22">
        <v>51</v>
      </c>
      <c r="E33" s="16">
        <v>24</v>
      </c>
      <c r="F33" s="16">
        <v>4</v>
      </c>
      <c r="G33" s="16">
        <v>21</v>
      </c>
      <c r="H33" s="16">
        <v>55</v>
      </c>
      <c r="I33" s="16">
        <v>9</v>
      </c>
      <c r="J33" s="16"/>
      <c r="K33" s="16">
        <v>5</v>
      </c>
      <c r="L33" s="16"/>
      <c r="M33" s="16"/>
      <c r="N33" s="16">
        <v>7</v>
      </c>
      <c r="O33" s="64"/>
      <c r="P33" s="83">
        <f>SUM(C33:O33)</f>
        <v>184</v>
      </c>
    </row>
    <row r="34" spans="1:16" ht="30" customHeight="1" x14ac:dyDescent="0.25">
      <c r="A34" s="170">
        <v>2</v>
      </c>
      <c r="B34" s="171" t="s">
        <v>43</v>
      </c>
      <c r="C34" s="14">
        <v>5</v>
      </c>
      <c r="D34" s="23">
        <v>19</v>
      </c>
      <c r="E34" s="14">
        <v>42</v>
      </c>
      <c r="F34" s="14">
        <v>19</v>
      </c>
      <c r="G34" s="14">
        <v>39</v>
      </c>
      <c r="H34" s="14">
        <v>23</v>
      </c>
      <c r="I34" s="14">
        <v>23</v>
      </c>
      <c r="J34" s="14">
        <v>45</v>
      </c>
      <c r="K34" s="14">
        <v>31</v>
      </c>
      <c r="L34" s="14">
        <v>33</v>
      </c>
      <c r="M34" s="14">
        <v>41</v>
      </c>
      <c r="N34" s="14">
        <v>12</v>
      </c>
      <c r="O34" s="64"/>
      <c r="P34" s="83">
        <f>SUM(C34:O34)</f>
        <v>332</v>
      </c>
    </row>
    <row r="35" spans="1:16" ht="30" customHeight="1" x14ac:dyDescent="0.25">
      <c r="A35" s="172">
        <v>3</v>
      </c>
      <c r="B35" s="173" t="s">
        <v>44</v>
      </c>
      <c r="C35" s="20">
        <v>24</v>
      </c>
      <c r="D35" s="23">
        <v>7</v>
      </c>
      <c r="E35" s="14"/>
      <c r="F35" s="15">
        <v>31</v>
      </c>
      <c r="G35" s="14">
        <v>9</v>
      </c>
      <c r="H35" s="14">
        <v>11</v>
      </c>
      <c r="I35" s="14">
        <v>30</v>
      </c>
      <c r="J35" s="14">
        <v>7</v>
      </c>
      <c r="K35" s="14">
        <v>22</v>
      </c>
      <c r="L35" s="14"/>
      <c r="M35" s="14"/>
      <c r="N35" s="14">
        <v>19</v>
      </c>
      <c r="O35" s="64"/>
      <c r="P35" s="83">
        <f>SUM(C35:O35)</f>
        <v>160</v>
      </c>
    </row>
    <row r="36" spans="1:16" ht="30" customHeight="1" x14ac:dyDescent="0.25">
      <c r="A36" s="174">
        <v>4</v>
      </c>
      <c r="B36" s="175" t="s">
        <v>45</v>
      </c>
      <c r="C36" s="13"/>
      <c r="D36" s="14"/>
      <c r="E36" s="14"/>
      <c r="F36" s="14">
        <v>17</v>
      </c>
      <c r="G36" s="14"/>
      <c r="H36" s="14">
        <v>2</v>
      </c>
      <c r="I36" s="14"/>
      <c r="J36" s="14">
        <v>3</v>
      </c>
      <c r="K36" s="14"/>
      <c r="L36" s="14"/>
      <c r="M36" s="14"/>
      <c r="N36" s="14"/>
      <c r="O36" s="64"/>
      <c r="P36" s="83">
        <f>SUM(C36:O36)</f>
        <v>22</v>
      </c>
    </row>
    <row r="37" spans="1:16" ht="30" customHeight="1" x14ac:dyDescent="0.25">
      <c r="A37" s="24" t="s">
        <v>50</v>
      </c>
      <c r="B37" s="63" t="s">
        <v>51</v>
      </c>
      <c r="C37" s="64"/>
      <c r="D37" s="65"/>
      <c r="E37" s="13"/>
      <c r="F37" s="13"/>
      <c r="G37" s="13"/>
      <c r="H37" s="13"/>
      <c r="I37" s="13"/>
      <c r="J37" s="13"/>
      <c r="K37" s="13"/>
      <c r="L37" s="65"/>
      <c r="M37" s="13"/>
      <c r="N37" s="65"/>
      <c r="O37" s="13"/>
      <c r="P37" s="66">
        <f>P38+P40</f>
        <v>587</v>
      </c>
    </row>
    <row r="38" spans="1:16" ht="30" customHeight="1" x14ac:dyDescent="0.25">
      <c r="A38" s="56">
        <v>1</v>
      </c>
      <c r="B38" s="57" t="s">
        <v>52</v>
      </c>
      <c r="C38" s="13">
        <v>0</v>
      </c>
      <c r="D38" s="67">
        <v>10</v>
      </c>
      <c r="E38" s="13">
        <v>3</v>
      </c>
      <c r="F38" s="13">
        <v>2</v>
      </c>
      <c r="G38" s="60">
        <v>66</v>
      </c>
      <c r="H38" s="60">
        <v>18</v>
      </c>
      <c r="I38" s="60">
        <v>2</v>
      </c>
      <c r="J38" s="60">
        <v>0</v>
      </c>
      <c r="K38" s="60">
        <v>0</v>
      </c>
      <c r="L38" s="60">
        <v>4</v>
      </c>
      <c r="M38" s="60">
        <v>7</v>
      </c>
      <c r="N38" s="60">
        <v>0</v>
      </c>
      <c r="O38" s="60"/>
      <c r="P38" s="59">
        <f t="shared" ref="P38:P41" si="2">SUM(C38:N38)</f>
        <v>112</v>
      </c>
    </row>
    <row r="39" spans="1:16" ht="30" customHeight="1" x14ac:dyDescent="0.25">
      <c r="A39" s="56">
        <v>2</v>
      </c>
      <c r="B39" s="68" t="s">
        <v>31</v>
      </c>
      <c r="C39" s="64">
        <v>0</v>
      </c>
      <c r="D39" s="64">
        <v>0</v>
      </c>
      <c r="E39" s="64">
        <v>0</v>
      </c>
      <c r="F39" s="64">
        <v>0</v>
      </c>
      <c r="G39" s="64">
        <v>3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0"/>
      <c r="P39" s="59">
        <f t="shared" si="2"/>
        <v>3</v>
      </c>
    </row>
    <row r="40" spans="1:16" ht="30" customHeight="1" x14ac:dyDescent="0.25">
      <c r="A40" s="56">
        <v>3</v>
      </c>
      <c r="B40" s="57" t="s">
        <v>53</v>
      </c>
      <c r="C40" s="64">
        <v>49</v>
      </c>
      <c r="D40" s="67">
        <v>100</v>
      </c>
      <c r="E40" s="13">
        <v>15</v>
      </c>
      <c r="F40" s="13">
        <v>24</v>
      </c>
      <c r="G40" s="60">
        <v>165</v>
      </c>
      <c r="H40" s="60">
        <v>17</v>
      </c>
      <c r="I40" s="60">
        <v>22</v>
      </c>
      <c r="J40" s="60">
        <v>25</v>
      </c>
      <c r="K40" s="60">
        <v>19</v>
      </c>
      <c r="L40" s="60">
        <v>5</v>
      </c>
      <c r="M40" s="60">
        <v>27</v>
      </c>
      <c r="N40" s="60">
        <v>7</v>
      </c>
      <c r="O40" s="60"/>
      <c r="P40" s="59">
        <f t="shared" si="2"/>
        <v>475</v>
      </c>
    </row>
    <row r="41" spans="1:16" ht="30" customHeight="1" x14ac:dyDescent="0.25">
      <c r="A41" s="56">
        <v>4</v>
      </c>
      <c r="B41" s="57" t="s">
        <v>31</v>
      </c>
      <c r="C41" s="64">
        <v>0</v>
      </c>
      <c r="D41" s="64">
        <v>0</v>
      </c>
      <c r="E41" s="64">
        <v>0</v>
      </c>
      <c r="F41" s="64">
        <v>0</v>
      </c>
      <c r="G41" s="64">
        <v>9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0"/>
      <c r="P41" s="59">
        <f t="shared" si="2"/>
        <v>9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E10" sqref="E10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90" t="s">
        <v>54</v>
      </c>
      <c r="B1" s="190"/>
      <c r="C1" s="190"/>
      <c r="D1" s="190"/>
      <c r="E1" s="190"/>
    </row>
    <row r="2" spans="1:5" ht="25.5" customHeight="1" x14ac:dyDescent="0.25">
      <c r="A2" s="191" t="s">
        <v>55</v>
      </c>
      <c r="B2" s="191"/>
      <c r="C2" s="191"/>
      <c r="D2" s="191"/>
      <c r="E2" s="191"/>
    </row>
    <row r="3" spans="1:5" ht="29.25" customHeight="1" x14ac:dyDescent="0.25">
      <c r="A3" s="192" t="s">
        <v>2</v>
      </c>
      <c r="B3" s="192"/>
      <c r="C3" s="192"/>
      <c r="D3" s="192"/>
      <c r="E3" s="192"/>
    </row>
    <row r="4" spans="1:5" ht="25.5" customHeight="1" x14ac:dyDescent="0.25">
      <c r="A4" s="193"/>
      <c r="B4" s="193"/>
      <c r="C4" s="81"/>
      <c r="D4" s="81"/>
      <c r="E4" s="87" t="s">
        <v>56</v>
      </c>
    </row>
    <row r="5" spans="1:5" ht="30" customHeight="1" x14ac:dyDescent="0.25">
      <c r="A5" s="194" t="s">
        <v>57</v>
      </c>
      <c r="B5" s="194" t="s">
        <v>58</v>
      </c>
      <c r="C5" s="188" t="s">
        <v>31</v>
      </c>
      <c r="D5" s="189"/>
      <c r="E5" s="195"/>
    </row>
    <row r="6" spans="1:5" ht="30" customHeight="1" x14ac:dyDescent="0.25">
      <c r="A6" s="194"/>
      <c r="B6" s="194"/>
      <c r="C6" s="88" t="s">
        <v>59</v>
      </c>
      <c r="D6" s="88" t="s">
        <v>60</v>
      </c>
      <c r="E6" s="88" t="s">
        <v>33</v>
      </c>
    </row>
    <row r="7" spans="1:5" ht="30" customHeight="1" x14ac:dyDescent="0.25">
      <c r="A7" s="89">
        <v>1</v>
      </c>
      <c r="B7" s="90" t="s">
        <v>61</v>
      </c>
      <c r="C7" s="69">
        <v>788</v>
      </c>
      <c r="D7" s="69">
        <v>659</v>
      </c>
      <c r="E7" s="69">
        <v>10060</v>
      </c>
    </row>
    <row r="8" spans="1:5" ht="30" customHeight="1" x14ac:dyDescent="0.25">
      <c r="A8" s="89">
        <v>2</v>
      </c>
      <c r="B8" s="90" t="s">
        <v>62</v>
      </c>
      <c r="C8" s="69">
        <v>3</v>
      </c>
      <c r="D8" s="69">
        <v>1</v>
      </c>
      <c r="E8" s="69">
        <v>74</v>
      </c>
    </row>
    <row r="9" spans="1:5" ht="30" customHeight="1" x14ac:dyDescent="0.25">
      <c r="A9" s="89">
        <v>3</v>
      </c>
      <c r="B9" s="91" t="s">
        <v>63</v>
      </c>
      <c r="C9" s="69">
        <v>740</v>
      </c>
      <c r="D9" s="69">
        <v>2761</v>
      </c>
      <c r="E9" s="69">
        <v>12569</v>
      </c>
    </row>
    <row r="10" spans="1:5" ht="30" customHeight="1" x14ac:dyDescent="0.25">
      <c r="A10" s="188" t="s">
        <v>6</v>
      </c>
      <c r="B10" s="189"/>
      <c r="C10" s="92">
        <f>SUM(C7:C9)</f>
        <v>1531</v>
      </c>
      <c r="D10" s="92">
        <f t="shared" ref="D10:E10" si="0">SUM(D7:D9)</f>
        <v>3421</v>
      </c>
      <c r="E10" s="92">
        <f t="shared" si="0"/>
        <v>22703</v>
      </c>
    </row>
    <row r="12" spans="1:5" ht="15.75" x14ac:dyDescent="0.25">
      <c r="B12" s="93"/>
      <c r="C12" s="94"/>
      <c r="D12" s="94"/>
      <c r="E12" s="94"/>
    </row>
    <row r="13" spans="1:5" x14ac:dyDescent="0.25">
      <c r="C13" s="9"/>
      <c r="D13" s="9"/>
      <c r="E13" s="9"/>
    </row>
    <row r="14" spans="1:5" ht="15.75" x14ac:dyDescent="0.25">
      <c r="C14" s="95"/>
      <c r="D14" s="95"/>
      <c r="E14" s="9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A52" zoomScaleNormal="100" workbookViewId="0">
      <selection activeCell="F14" sqref="F14"/>
    </sheetView>
  </sheetViews>
  <sheetFormatPr defaultColWidth="8.7109375" defaultRowHeight="18.75" x14ac:dyDescent="0.3"/>
  <cols>
    <col min="1" max="1" width="8" style="129" customWidth="1"/>
    <col min="2" max="2" width="36.28515625" style="148" customWidth="1"/>
    <col min="3" max="3" width="16" style="129" customWidth="1"/>
    <col min="4" max="4" width="11.85546875" style="129" customWidth="1"/>
    <col min="5" max="5" width="13.5703125" style="129" customWidth="1"/>
    <col min="6" max="6" width="10" style="129" customWidth="1"/>
    <col min="7" max="7" width="11.140625" style="129" customWidth="1"/>
    <col min="8" max="16384" width="8.7109375" style="129"/>
  </cols>
  <sheetData>
    <row r="1" spans="1:7" x14ac:dyDescent="0.3">
      <c r="A1" s="196" t="s">
        <v>64</v>
      </c>
      <c r="B1" s="196"/>
      <c r="C1" s="196"/>
      <c r="D1" s="196"/>
      <c r="E1" s="196"/>
      <c r="F1" s="196"/>
      <c r="G1" s="196"/>
    </row>
    <row r="2" spans="1:7" ht="36.75" customHeight="1" x14ac:dyDescent="0.3">
      <c r="A2" s="201" t="s">
        <v>65</v>
      </c>
      <c r="B2" s="201"/>
      <c r="C2" s="201"/>
      <c r="D2" s="201"/>
      <c r="E2" s="201"/>
      <c r="F2" s="201"/>
      <c r="G2" s="201"/>
    </row>
    <row r="3" spans="1:7" ht="32.25" customHeight="1" x14ac:dyDescent="0.3">
      <c r="A3" s="200" t="s">
        <v>2</v>
      </c>
      <c r="B3" s="200"/>
      <c r="C3" s="200"/>
      <c r="D3" s="200"/>
      <c r="E3" s="200"/>
      <c r="F3" s="200"/>
      <c r="G3" s="200"/>
    </row>
    <row r="4" spans="1:7" ht="27" customHeight="1" x14ac:dyDescent="0.35">
      <c r="A4" s="130"/>
      <c r="B4" s="131"/>
      <c r="C4" s="130"/>
      <c r="D4" s="132"/>
      <c r="E4" s="197" t="s">
        <v>66</v>
      </c>
      <c r="F4" s="197"/>
      <c r="G4" s="197"/>
    </row>
    <row r="5" spans="1:7" ht="39.75" customHeight="1" x14ac:dyDescent="0.3">
      <c r="A5" s="198" t="s">
        <v>3</v>
      </c>
      <c r="B5" s="199" t="s">
        <v>67</v>
      </c>
      <c r="C5" s="202" t="s">
        <v>68</v>
      </c>
      <c r="D5" s="202"/>
      <c r="E5" s="202"/>
      <c r="F5" s="203" t="s">
        <v>69</v>
      </c>
      <c r="G5" s="203"/>
    </row>
    <row r="6" spans="1:7" ht="42" customHeight="1" x14ac:dyDescent="0.3">
      <c r="A6" s="198"/>
      <c r="B6" s="199"/>
      <c r="C6" s="133" t="s">
        <v>70</v>
      </c>
      <c r="D6" s="134" t="s">
        <v>71</v>
      </c>
      <c r="E6" s="133" t="s">
        <v>72</v>
      </c>
      <c r="F6" s="133" t="s">
        <v>73</v>
      </c>
      <c r="G6" s="135" t="s">
        <v>74</v>
      </c>
    </row>
    <row r="7" spans="1:7" ht="21.95" customHeight="1" x14ac:dyDescent="0.3">
      <c r="A7" s="136" t="s">
        <v>20</v>
      </c>
      <c r="B7" s="137" t="s">
        <v>25</v>
      </c>
      <c r="C7" s="138">
        <f>SUM(C8:C26)</f>
        <v>3352</v>
      </c>
      <c r="D7" s="138">
        <f>SUM(D8:D26)</f>
        <v>1651</v>
      </c>
      <c r="E7" s="138">
        <f t="shared" ref="E7" si="0">C7-D7</f>
        <v>1701</v>
      </c>
      <c r="F7" s="138">
        <f>SUM(F8:F26)</f>
        <v>192</v>
      </c>
      <c r="G7" s="138">
        <f>SUM(G8:G26)</f>
        <v>379</v>
      </c>
    </row>
    <row r="8" spans="1:7" ht="21.95" customHeight="1" x14ac:dyDescent="0.3">
      <c r="A8" s="139">
        <v>1</v>
      </c>
      <c r="B8" s="140" t="s">
        <v>75</v>
      </c>
      <c r="C8" s="141">
        <v>160</v>
      </c>
      <c r="D8" s="142">
        <v>295</v>
      </c>
      <c r="E8" s="143">
        <f t="shared" ref="E8:E26" si="1">C8-D8</f>
        <v>-135</v>
      </c>
      <c r="F8" s="144">
        <v>64</v>
      </c>
      <c r="G8" s="144">
        <v>145</v>
      </c>
    </row>
    <row r="9" spans="1:7" ht="21.95" customHeight="1" x14ac:dyDescent="0.3">
      <c r="A9" s="139">
        <v>2</v>
      </c>
      <c r="B9" s="140" t="s">
        <v>76</v>
      </c>
      <c r="C9" s="141">
        <v>100</v>
      </c>
      <c r="D9" s="142">
        <v>100</v>
      </c>
      <c r="E9" s="143">
        <f t="shared" si="1"/>
        <v>0</v>
      </c>
      <c r="F9" s="142">
        <v>19</v>
      </c>
      <c r="G9" s="142">
        <v>39</v>
      </c>
    </row>
    <row r="10" spans="1:7" ht="21.95" customHeight="1" x14ac:dyDescent="0.3">
      <c r="A10" s="139">
        <v>3</v>
      </c>
      <c r="B10" s="140" t="s">
        <v>77</v>
      </c>
      <c r="C10" s="141">
        <v>20</v>
      </c>
      <c r="D10" s="142">
        <v>92</v>
      </c>
      <c r="E10" s="143">
        <f t="shared" si="1"/>
        <v>-72</v>
      </c>
      <c r="F10" s="142">
        <v>4</v>
      </c>
      <c r="G10" s="142">
        <v>4</v>
      </c>
    </row>
    <row r="11" spans="1:7" ht="21.95" customHeight="1" x14ac:dyDescent="0.3">
      <c r="A11" s="139">
        <v>4</v>
      </c>
      <c r="B11" s="140" t="s">
        <v>78</v>
      </c>
      <c r="C11" s="141">
        <v>20</v>
      </c>
      <c r="D11" s="142">
        <v>100</v>
      </c>
      <c r="E11" s="143">
        <f t="shared" si="1"/>
        <v>-80</v>
      </c>
      <c r="F11" s="142">
        <v>2</v>
      </c>
      <c r="G11" s="142">
        <v>7</v>
      </c>
    </row>
    <row r="12" spans="1:7" ht="21.95" customHeight="1" x14ac:dyDescent="0.3">
      <c r="A12" s="139">
        <v>5</v>
      </c>
      <c r="B12" s="140" t="s">
        <v>79</v>
      </c>
      <c r="C12" s="141">
        <v>250</v>
      </c>
      <c r="D12" s="142">
        <v>149</v>
      </c>
      <c r="E12" s="143">
        <f t="shared" si="1"/>
        <v>101</v>
      </c>
      <c r="F12" s="144">
        <v>21</v>
      </c>
      <c r="G12" s="144">
        <v>39</v>
      </c>
    </row>
    <row r="13" spans="1:7" ht="21.95" customHeight="1" x14ac:dyDescent="0.3">
      <c r="A13" s="139">
        <v>6</v>
      </c>
      <c r="B13" s="140" t="s">
        <v>80</v>
      </c>
      <c r="C13" s="141">
        <v>130</v>
      </c>
      <c r="D13" s="142">
        <v>106</v>
      </c>
      <c r="E13" s="143">
        <f t="shared" si="1"/>
        <v>24</v>
      </c>
      <c r="F13" s="142">
        <v>14</v>
      </c>
      <c r="G13" s="142">
        <v>32</v>
      </c>
    </row>
    <row r="14" spans="1:7" ht="21.95" customHeight="1" x14ac:dyDescent="0.3">
      <c r="A14" s="139">
        <v>7</v>
      </c>
      <c r="B14" s="140" t="s">
        <v>81</v>
      </c>
      <c r="C14" s="141">
        <v>260</v>
      </c>
      <c r="D14" s="142">
        <v>199</v>
      </c>
      <c r="E14" s="143">
        <f t="shared" si="1"/>
        <v>61</v>
      </c>
      <c r="F14" s="142">
        <v>30</v>
      </c>
      <c r="G14" s="142">
        <v>44</v>
      </c>
    </row>
    <row r="15" spans="1:7" ht="21.95" customHeight="1" x14ac:dyDescent="0.3">
      <c r="A15" s="139">
        <v>8</v>
      </c>
      <c r="B15" s="140" t="s">
        <v>82</v>
      </c>
      <c r="C15" s="141">
        <v>140</v>
      </c>
      <c r="D15" s="142">
        <v>20</v>
      </c>
      <c r="E15" s="143">
        <f t="shared" si="1"/>
        <v>120</v>
      </c>
      <c r="F15" s="142">
        <v>2</v>
      </c>
      <c r="G15" s="142">
        <v>6</v>
      </c>
    </row>
    <row r="16" spans="1:7" ht="21.95" customHeight="1" x14ac:dyDescent="0.3">
      <c r="A16" s="139">
        <v>9</v>
      </c>
      <c r="B16" s="140" t="s">
        <v>83</v>
      </c>
      <c r="C16" s="141">
        <v>150</v>
      </c>
      <c r="D16" s="142">
        <v>85</v>
      </c>
      <c r="E16" s="143">
        <f t="shared" si="1"/>
        <v>65</v>
      </c>
      <c r="F16" s="142">
        <v>7</v>
      </c>
      <c r="G16" s="142">
        <v>15</v>
      </c>
    </row>
    <row r="17" spans="1:7" ht="21.95" customHeight="1" x14ac:dyDescent="0.3">
      <c r="A17" s="139">
        <v>10</v>
      </c>
      <c r="B17" s="140" t="s">
        <v>84</v>
      </c>
      <c r="C17" s="141">
        <v>20</v>
      </c>
      <c r="D17" s="142">
        <v>15</v>
      </c>
      <c r="E17" s="143">
        <f t="shared" si="1"/>
        <v>5</v>
      </c>
      <c r="F17" s="142">
        <v>4</v>
      </c>
      <c r="G17" s="142">
        <v>3</v>
      </c>
    </row>
    <row r="18" spans="1:7" ht="21.95" customHeight="1" x14ac:dyDescent="0.3">
      <c r="A18" s="139">
        <v>11</v>
      </c>
      <c r="B18" s="140" t="s">
        <v>85</v>
      </c>
      <c r="C18" s="141">
        <v>20</v>
      </c>
      <c r="D18" s="142">
        <v>27</v>
      </c>
      <c r="E18" s="143">
        <f t="shared" si="1"/>
        <v>-7</v>
      </c>
      <c r="F18" s="142">
        <v>3</v>
      </c>
      <c r="G18" s="142">
        <v>6</v>
      </c>
    </row>
    <row r="19" spans="1:7" ht="21.95" customHeight="1" x14ac:dyDescent="0.3">
      <c r="A19" s="139">
        <v>12</v>
      </c>
      <c r="B19" s="140" t="s">
        <v>86</v>
      </c>
      <c r="C19" s="141">
        <v>80</v>
      </c>
      <c r="D19" s="142">
        <v>80</v>
      </c>
      <c r="E19" s="143">
        <f t="shared" si="1"/>
        <v>0</v>
      </c>
      <c r="F19" s="142">
        <v>3</v>
      </c>
      <c r="G19" s="142">
        <v>6</v>
      </c>
    </row>
    <row r="20" spans="1:7" ht="21.95" customHeight="1" x14ac:dyDescent="0.3">
      <c r="A20" s="139">
        <v>13</v>
      </c>
      <c r="B20" s="140" t="s">
        <v>87</v>
      </c>
      <c r="C20" s="141">
        <v>22</v>
      </c>
      <c r="D20" s="142">
        <v>22</v>
      </c>
      <c r="E20" s="143">
        <f t="shared" si="1"/>
        <v>0</v>
      </c>
      <c r="F20" s="142">
        <v>1</v>
      </c>
      <c r="G20" s="142">
        <v>1</v>
      </c>
    </row>
    <row r="21" spans="1:7" ht="21.95" customHeight="1" x14ac:dyDescent="0.3">
      <c r="A21" s="139">
        <v>14</v>
      </c>
      <c r="B21" s="140" t="s">
        <v>88</v>
      </c>
      <c r="C21" s="141">
        <v>25</v>
      </c>
      <c r="D21" s="142">
        <v>23</v>
      </c>
      <c r="E21" s="143">
        <f t="shared" si="1"/>
        <v>2</v>
      </c>
      <c r="F21" s="142">
        <v>2</v>
      </c>
      <c r="G21" s="142">
        <v>4</v>
      </c>
    </row>
    <row r="22" spans="1:7" ht="21.95" customHeight="1" x14ac:dyDescent="0.3">
      <c r="A22" s="139">
        <v>15</v>
      </c>
      <c r="B22" s="140" t="s">
        <v>89</v>
      </c>
      <c r="C22" s="141">
        <v>120</v>
      </c>
      <c r="D22" s="142">
        <v>101</v>
      </c>
      <c r="E22" s="143">
        <f t="shared" si="1"/>
        <v>19</v>
      </c>
      <c r="F22" s="142">
        <v>3</v>
      </c>
      <c r="G22" s="142">
        <v>4</v>
      </c>
    </row>
    <row r="23" spans="1:7" ht="21.95" customHeight="1" x14ac:dyDescent="0.3">
      <c r="A23" s="139">
        <v>16</v>
      </c>
      <c r="B23" s="140" t="s">
        <v>90</v>
      </c>
      <c r="C23" s="141">
        <v>211</v>
      </c>
      <c r="D23" s="142">
        <v>90</v>
      </c>
      <c r="E23" s="143">
        <f t="shared" si="1"/>
        <v>121</v>
      </c>
      <c r="F23" s="142">
        <v>4</v>
      </c>
      <c r="G23" s="142">
        <v>6</v>
      </c>
    </row>
    <row r="24" spans="1:7" s="148" customFormat="1" ht="37.5" customHeight="1" x14ac:dyDescent="0.3">
      <c r="A24" s="145">
        <v>17</v>
      </c>
      <c r="B24" s="146" t="s">
        <v>91</v>
      </c>
      <c r="C24" s="147">
        <v>600</v>
      </c>
      <c r="D24" s="142">
        <v>0</v>
      </c>
      <c r="E24" s="147">
        <f t="shared" si="1"/>
        <v>600</v>
      </c>
      <c r="F24" s="142">
        <v>3</v>
      </c>
      <c r="G24" s="142">
        <v>6</v>
      </c>
    </row>
    <row r="25" spans="1:7" ht="37.5" customHeight="1" x14ac:dyDescent="0.3">
      <c r="A25" s="139">
        <v>18</v>
      </c>
      <c r="B25" s="146" t="s">
        <v>92</v>
      </c>
      <c r="C25" s="141">
        <v>1000</v>
      </c>
      <c r="D25" s="142">
        <v>146</v>
      </c>
      <c r="E25" s="141">
        <f t="shared" si="1"/>
        <v>854</v>
      </c>
      <c r="F25" s="142">
        <v>5</v>
      </c>
      <c r="G25" s="142">
        <v>10</v>
      </c>
    </row>
    <row r="26" spans="1:7" ht="21.95" customHeight="1" x14ac:dyDescent="0.3">
      <c r="A26" s="139">
        <v>19</v>
      </c>
      <c r="B26" s="140" t="s">
        <v>93</v>
      </c>
      <c r="C26" s="141">
        <v>24</v>
      </c>
      <c r="D26" s="142">
        <v>1</v>
      </c>
      <c r="E26" s="143">
        <f t="shared" si="1"/>
        <v>23</v>
      </c>
      <c r="F26" s="142">
        <v>1</v>
      </c>
      <c r="G26" s="142">
        <v>2</v>
      </c>
    </row>
    <row r="27" spans="1:7" ht="36" customHeight="1" x14ac:dyDescent="0.3">
      <c r="A27" s="136" t="s">
        <v>27</v>
      </c>
      <c r="B27" s="137" t="s">
        <v>94</v>
      </c>
      <c r="C27" s="149">
        <f>SUM(C28:C39)</f>
        <v>5152</v>
      </c>
      <c r="D27" s="150">
        <f>SUM(D28:D39)</f>
        <v>1706</v>
      </c>
      <c r="E27" s="150">
        <f>SUM(E28:E39)</f>
        <v>3446</v>
      </c>
      <c r="F27" s="151"/>
      <c r="G27" s="151"/>
    </row>
    <row r="28" spans="1:7" ht="21.95" customHeight="1" x14ac:dyDescent="0.3">
      <c r="A28" s="139">
        <v>1</v>
      </c>
      <c r="B28" s="152" t="s">
        <v>95</v>
      </c>
      <c r="C28" s="153">
        <v>841</v>
      </c>
      <c r="D28" s="154">
        <v>396</v>
      </c>
      <c r="E28" s="141">
        <f t="shared" ref="E28:E39" si="2">C28-D28</f>
        <v>445</v>
      </c>
      <c r="F28" s="141"/>
      <c r="G28" s="141"/>
    </row>
    <row r="29" spans="1:7" ht="21.95" customHeight="1" x14ac:dyDescent="0.3">
      <c r="A29" s="139">
        <v>2</v>
      </c>
      <c r="B29" s="152" t="s">
        <v>96</v>
      </c>
      <c r="C29" s="153">
        <v>280</v>
      </c>
      <c r="D29" s="154">
        <v>123</v>
      </c>
      <c r="E29" s="141">
        <f t="shared" si="2"/>
        <v>157</v>
      </c>
      <c r="F29" s="141"/>
      <c r="G29" s="141"/>
    </row>
    <row r="30" spans="1:7" ht="21.95" customHeight="1" x14ac:dyDescent="0.3">
      <c r="A30" s="139">
        <v>3</v>
      </c>
      <c r="B30" s="152" t="s">
        <v>97</v>
      </c>
      <c r="C30" s="153">
        <v>160</v>
      </c>
      <c r="D30" s="154">
        <v>5</v>
      </c>
      <c r="E30" s="141">
        <f t="shared" si="2"/>
        <v>155</v>
      </c>
      <c r="F30" s="141"/>
      <c r="G30" s="141"/>
    </row>
    <row r="31" spans="1:7" ht="21.95" customHeight="1" x14ac:dyDescent="0.3">
      <c r="A31" s="139">
        <v>4</v>
      </c>
      <c r="B31" s="152" t="s">
        <v>98</v>
      </c>
      <c r="C31" s="153">
        <v>110</v>
      </c>
      <c r="D31" s="154">
        <v>36</v>
      </c>
      <c r="E31" s="141">
        <f t="shared" si="2"/>
        <v>74</v>
      </c>
      <c r="F31" s="141"/>
      <c r="G31" s="141"/>
    </row>
    <row r="32" spans="1:7" ht="21.95" customHeight="1" x14ac:dyDescent="0.3">
      <c r="A32" s="139">
        <v>5</v>
      </c>
      <c r="B32" s="152" t="s">
        <v>99</v>
      </c>
      <c r="C32" s="153">
        <v>340</v>
      </c>
      <c r="D32" s="154">
        <v>70</v>
      </c>
      <c r="E32" s="141">
        <f t="shared" si="2"/>
        <v>270</v>
      </c>
      <c r="F32" s="141"/>
      <c r="G32" s="141"/>
    </row>
    <row r="33" spans="1:7" ht="21.95" customHeight="1" x14ac:dyDescent="0.3">
      <c r="A33" s="139">
        <v>6</v>
      </c>
      <c r="B33" s="152" t="s">
        <v>100</v>
      </c>
      <c r="C33" s="153">
        <v>928</v>
      </c>
      <c r="D33" s="154">
        <v>371</v>
      </c>
      <c r="E33" s="141">
        <f t="shared" si="2"/>
        <v>557</v>
      </c>
      <c r="F33" s="141"/>
      <c r="G33" s="141"/>
    </row>
    <row r="34" spans="1:7" ht="21.95" customHeight="1" x14ac:dyDescent="0.3">
      <c r="A34" s="139">
        <v>7</v>
      </c>
      <c r="B34" s="152" t="s">
        <v>101</v>
      </c>
      <c r="C34" s="153">
        <v>165</v>
      </c>
      <c r="D34" s="154">
        <v>75</v>
      </c>
      <c r="E34" s="141">
        <f t="shared" si="2"/>
        <v>90</v>
      </c>
      <c r="F34" s="141"/>
      <c r="G34" s="141"/>
    </row>
    <row r="35" spans="1:7" ht="21.95" customHeight="1" x14ac:dyDescent="0.3">
      <c r="A35" s="139">
        <v>8</v>
      </c>
      <c r="B35" s="152" t="s">
        <v>102</v>
      </c>
      <c r="C35" s="155">
        <v>490</v>
      </c>
      <c r="D35" s="154">
        <v>177</v>
      </c>
      <c r="E35" s="141">
        <f t="shared" si="2"/>
        <v>313</v>
      </c>
      <c r="F35" s="141"/>
      <c r="G35" s="141"/>
    </row>
    <row r="36" spans="1:7" ht="21.95" customHeight="1" x14ac:dyDescent="0.3">
      <c r="A36" s="139">
        <v>9</v>
      </c>
      <c r="B36" s="152" t="s">
        <v>103</v>
      </c>
      <c r="C36" s="153">
        <v>270</v>
      </c>
      <c r="D36" s="154">
        <v>169</v>
      </c>
      <c r="E36" s="141">
        <f t="shared" si="2"/>
        <v>101</v>
      </c>
      <c r="F36" s="141"/>
      <c r="G36" s="141"/>
    </row>
    <row r="37" spans="1:7" ht="21.95" customHeight="1" x14ac:dyDescent="0.3">
      <c r="A37" s="139">
        <v>10</v>
      </c>
      <c r="B37" s="152" t="s">
        <v>104</v>
      </c>
      <c r="C37" s="153">
        <v>790</v>
      </c>
      <c r="D37" s="154">
        <v>31</v>
      </c>
      <c r="E37" s="141">
        <f t="shared" si="2"/>
        <v>759</v>
      </c>
      <c r="F37" s="141"/>
      <c r="G37" s="141"/>
    </row>
    <row r="38" spans="1:7" x14ac:dyDescent="0.3">
      <c r="A38" s="139">
        <v>11</v>
      </c>
      <c r="B38" s="152" t="s">
        <v>105</v>
      </c>
      <c r="C38" s="153">
        <v>408</v>
      </c>
      <c r="D38" s="156">
        <v>134</v>
      </c>
      <c r="E38" s="141">
        <f t="shared" si="2"/>
        <v>274</v>
      </c>
      <c r="F38" s="141"/>
      <c r="G38" s="141"/>
    </row>
    <row r="39" spans="1:7" x14ac:dyDescent="0.3">
      <c r="A39" s="139">
        <v>12</v>
      </c>
      <c r="B39" s="152" t="s">
        <v>106</v>
      </c>
      <c r="C39" s="153">
        <v>370</v>
      </c>
      <c r="D39" s="154">
        <v>119</v>
      </c>
      <c r="E39" s="141">
        <f t="shared" si="2"/>
        <v>251</v>
      </c>
      <c r="F39" s="141"/>
      <c r="G39" s="141"/>
    </row>
    <row r="40" spans="1:7" ht="33" x14ac:dyDescent="0.3">
      <c r="A40" s="136" t="s">
        <v>40</v>
      </c>
      <c r="B40" s="137" t="s">
        <v>107</v>
      </c>
      <c r="C40" s="157">
        <f>SUM(C41:C52)</f>
        <v>474</v>
      </c>
      <c r="D40" s="150">
        <f>SUM(D41:D52)</f>
        <v>74</v>
      </c>
      <c r="E40" s="150">
        <f t="shared" ref="E40" si="3">C40-D40</f>
        <v>400</v>
      </c>
      <c r="F40" s="158"/>
      <c r="G40" s="158"/>
    </row>
    <row r="41" spans="1:7" x14ac:dyDescent="0.3">
      <c r="A41" s="139">
        <v>1</v>
      </c>
      <c r="B41" s="159" t="s">
        <v>108</v>
      </c>
      <c r="C41" s="160">
        <v>0</v>
      </c>
      <c r="D41" s="160">
        <v>0</v>
      </c>
      <c r="E41" s="161">
        <f t="shared" ref="E41:E52" si="4">C41-D41</f>
        <v>0</v>
      </c>
      <c r="F41" s="162"/>
      <c r="G41" s="162"/>
    </row>
    <row r="42" spans="1:7" x14ac:dyDescent="0.3">
      <c r="A42" s="139">
        <v>2</v>
      </c>
      <c r="B42" s="159" t="s">
        <v>109</v>
      </c>
      <c r="C42" s="160">
        <v>0</v>
      </c>
      <c r="D42" s="160">
        <v>0</v>
      </c>
      <c r="E42" s="161">
        <f t="shared" si="4"/>
        <v>0</v>
      </c>
      <c r="F42" s="162"/>
      <c r="G42" s="162"/>
    </row>
    <row r="43" spans="1:7" x14ac:dyDescent="0.3">
      <c r="A43" s="139">
        <v>3</v>
      </c>
      <c r="B43" s="159" t="s">
        <v>110</v>
      </c>
      <c r="C43" s="160">
        <v>320</v>
      </c>
      <c r="D43" s="160">
        <v>16</v>
      </c>
      <c r="E43" s="161">
        <f t="shared" si="4"/>
        <v>304</v>
      </c>
      <c r="F43" s="162"/>
      <c r="G43" s="162"/>
    </row>
    <row r="44" spans="1:7" x14ac:dyDescent="0.3">
      <c r="A44" s="139">
        <v>4</v>
      </c>
      <c r="B44" s="159" t="s">
        <v>16</v>
      </c>
      <c r="C44" s="160">
        <v>0</v>
      </c>
      <c r="D44" s="160">
        <v>0</v>
      </c>
      <c r="E44" s="161">
        <f t="shared" si="4"/>
        <v>0</v>
      </c>
      <c r="F44" s="162"/>
      <c r="G44" s="162"/>
    </row>
    <row r="45" spans="1:7" x14ac:dyDescent="0.3">
      <c r="A45" s="139">
        <v>5</v>
      </c>
      <c r="B45" s="146" t="s">
        <v>111</v>
      </c>
      <c r="C45" s="160">
        <v>0</v>
      </c>
      <c r="D45" s="160">
        <v>0</v>
      </c>
      <c r="E45" s="161">
        <f t="shared" si="4"/>
        <v>0</v>
      </c>
      <c r="F45" s="162"/>
      <c r="G45" s="162"/>
    </row>
    <row r="46" spans="1:7" x14ac:dyDescent="0.3">
      <c r="A46" s="139">
        <v>6</v>
      </c>
      <c r="B46" s="146" t="s">
        <v>112</v>
      </c>
      <c r="C46" s="160">
        <v>0</v>
      </c>
      <c r="D46" s="160">
        <v>0</v>
      </c>
      <c r="E46" s="161">
        <f t="shared" si="4"/>
        <v>0</v>
      </c>
      <c r="F46" s="162"/>
      <c r="G46" s="162"/>
    </row>
    <row r="47" spans="1:7" x14ac:dyDescent="0.3">
      <c r="A47" s="139">
        <v>7</v>
      </c>
      <c r="B47" s="146" t="s">
        <v>11</v>
      </c>
      <c r="C47" s="160">
        <v>0</v>
      </c>
      <c r="D47" s="160">
        <v>0</v>
      </c>
      <c r="E47" s="161">
        <f t="shared" si="4"/>
        <v>0</v>
      </c>
      <c r="F47" s="162"/>
      <c r="G47" s="162"/>
    </row>
    <row r="48" spans="1:7" x14ac:dyDescent="0.3">
      <c r="A48" s="139">
        <v>8</v>
      </c>
      <c r="B48" s="146" t="s">
        <v>113</v>
      </c>
      <c r="C48" s="160">
        <v>154</v>
      </c>
      <c r="D48" s="160">
        <v>58</v>
      </c>
      <c r="E48" s="161">
        <f t="shared" si="4"/>
        <v>96</v>
      </c>
      <c r="F48" s="162"/>
      <c r="G48" s="162"/>
    </row>
    <row r="49" spans="1:7" x14ac:dyDescent="0.3">
      <c r="A49" s="139">
        <v>9</v>
      </c>
      <c r="B49" s="146" t="s">
        <v>114</v>
      </c>
      <c r="C49" s="160">
        <v>0</v>
      </c>
      <c r="D49" s="160">
        <v>0</v>
      </c>
      <c r="E49" s="161">
        <f t="shared" si="4"/>
        <v>0</v>
      </c>
      <c r="F49" s="162"/>
      <c r="G49" s="162"/>
    </row>
    <row r="50" spans="1:7" x14ac:dyDescent="0.3">
      <c r="A50" s="139">
        <v>10</v>
      </c>
      <c r="B50" s="146" t="s">
        <v>7</v>
      </c>
      <c r="C50" s="160">
        <v>0</v>
      </c>
      <c r="D50" s="160">
        <v>0</v>
      </c>
      <c r="E50" s="161">
        <f t="shared" si="4"/>
        <v>0</v>
      </c>
      <c r="F50" s="162"/>
      <c r="G50" s="162"/>
    </row>
    <row r="51" spans="1:7" x14ac:dyDescent="0.3">
      <c r="A51" s="139">
        <v>11</v>
      </c>
      <c r="B51" s="146" t="s">
        <v>115</v>
      </c>
      <c r="C51" s="160">
        <v>0</v>
      </c>
      <c r="D51" s="160">
        <v>0</v>
      </c>
      <c r="E51" s="161">
        <f t="shared" si="4"/>
        <v>0</v>
      </c>
      <c r="F51" s="162"/>
      <c r="G51" s="162"/>
    </row>
    <row r="52" spans="1:7" x14ac:dyDescent="0.3">
      <c r="A52" s="139">
        <v>12</v>
      </c>
      <c r="B52" s="146" t="s">
        <v>116</v>
      </c>
      <c r="C52" s="160">
        <v>0</v>
      </c>
      <c r="D52" s="160">
        <v>0</v>
      </c>
      <c r="E52" s="161">
        <f t="shared" si="4"/>
        <v>0</v>
      </c>
      <c r="F52" s="162"/>
      <c r="G52" s="162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B24" zoomScale="120" zoomScaleNormal="120" workbookViewId="0">
      <selection activeCell="B5" sqref="B5"/>
    </sheetView>
  </sheetViews>
  <sheetFormatPr defaultColWidth="8.7109375" defaultRowHeight="15" x14ac:dyDescent="0.25"/>
  <cols>
    <col min="1" max="1" width="7" style="97" customWidth="1"/>
    <col min="2" max="2" width="34.7109375" style="97" customWidth="1"/>
    <col min="3" max="3" width="18.42578125" style="97" customWidth="1"/>
    <col min="4" max="4" width="46.85546875" style="97" customWidth="1"/>
    <col min="5" max="16384" width="8.7109375" style="97"/>
  </cols>
  <sheetData>
    <row r="1" spans="1:7" ht="15.75" x14ac:dyDescent="0.25">
      <c r="A1" s="204" t="s">
        <v>117</v>
      </c>
      <c r="B1" s="204"/>
      <c r="C1" s="204"/>
      <c r="D1" s="204"/>
    </row>
    <row r="2" spans="1:7" ht="16.5" customHeight="1" x14ac:dyDescent="0.25">
      <c r="A2" s="205" t="s">
        <v>118</v>
      </c>
      <c r="B2" s="205"/>
      <c r="C2" s="205"/>
      <c r="D2" s="205"/>
    </row>
    <row r="3" spans="1:7" ht="33.75" customHeight="1" x14ac:dyDescent="0.25">
      <c r="A3" s="206" t="s">
        <v>2</v>
      </c>
      <c r="B3" s="206"/>
      <c r="C3" s="206"/>
      <c r="D3" s="206"/>
    </row>
    <row r="4" spans="1:7" ht="26.25" customHeight="1" x14ac:dyDescent="0.25">
      <c r="A4" s="98"/>
      <c r="B4" s="99"/>
      <c r="C4" s="99"/>
      <c r="D4" s="99"/>
    </row>
    <row r="5" spans="1:7" ht="31.5" customHeight="1" x14ac:dyDescent="0.25">
      <c r="A5" s="100" t="s">
        <v>3</v>
      </c>
      <c r="B5" s="100" t="s">
        <v>4</v>
      </c>
      <c r="C5" s="100" t="s">
        <v>119</v>
      </c>
      <c r="D5" s="101" t="s">
        <v>120</v>
      </c>
    </row>
    <row r="6" spans="1:7" ht="30" customHeight="1" x14ac:dyDescent="0.25">
      <c r="A6" s="100"/>
      <c r="B6" s="102" t="s">
        <v>121</v>
      </c>
      <c r="C6" s="103">
        <v>37250</v>
      </c>
      <c r="D6" s="104"/>
      <c r="E6" s="105"/>
      <c r="F6" s="105"/>
    </row>
    <row r="7" spans="1:7" ht="30" customHeight="1" x14ac:dyDescent="0.25">
      <c r="A7" s="100">
        <v>1</v>
      </c>
      <c r="B7" s="106" t="s">
        <v>122</v>
      </c>
      <c r="C7" s="107">
        <v>10060</v>
      </c>
      <c r="D7" s="108"/>
      <c r="E7" s="105"/>
      <c r="F7" s="105"/>
      <c r="G7" s="105"/>
    </row>
    <row r="8" spans="1:7" ht="44.25" customHeight="1" x14ac:dyDescent="0.25">
      <c r="A8" s="109" t="s">
        <v>30</v>
      </c>
      <c r="B8" s="110" t="s">
        <v>123</v>
      </c>
      <c r="C8" s="111">
        <v>9620</v>
      </c>
      <c r="D8" s="112" t="s">
        <v>124</v>
      </c>
      <c r="F8" s="105"/>
      <c r="G8" s="105"/>
    </row>
    <row r="9" spans="1:7" ht="30" customHeight="1" x14ac:dyDescent="0.25">
      <c r="A9" s="109" t="s">
        <v>32</v>
      </c>
      <c r="B9" s="110" t="s">
        <v>125</v>
      </c>
      <c r="C9" s="113">
        <v>190</v>
      </c>
      <c r="D9" s="112" t="s">
        <v>126</v>
      </c>
      <c r="F9" s="105"/>
    </row>
    <row r="10" spans="1:7" ht="51" customHeight="1" x14ac:dyDescent="0.25">
      <c r="A10" s="109" t="s">
        <v>34</v>
      </c>
      <c r="B10" s="110" t="s">
        <v>127</v>
      </c>
      <c r="C10" s="113">
        <v>175</v>
      </c>
      <c r="D10" s="112" t="s">
        <v>128</v>
      </c>
    </row>
    <row r="11" spans="1:7" ht="36.6" customHeight="1" x14ac:dyDescent="0.3">
      <c r="A11" s="109" t="s">
        <v>129</v>
      </c>
      <c r="B11" s="110" t="s">
        <v>130</v>
      </c>
      <c r="C11" s="113">
        <v>75</v>
      </c>
      <c r="D11" s="112" t="s">
        <v>131</v>
      </c>
      <c r="F11" s="114"/>
    </row>
    <row r="12" spans="1:7" ht="36.75" customHeight="1" x14ac:dyDescent="0.25">
      <c r="A12" s="109" t="s">
        <v>132</v>
      </c>
      <c r="B12" s="110" t="s">
        <v>133</v>
      </c>
      <c r="C12" s="115"/>
      <c r="D12" s="116"/>
      <c r="F12" s="105"/>
    </row>
    <row r="13" spans="1:7" ht="36.75" customHeight="1" x14ac:dyDescent="0.25">
      <c r="A13" s="117"/>
      <c r="B13" s="110" t="s">
        <v>134</v>
      </c>
      <c r="C13" s="113">
        <v>250</v>
      </c>
      <c r="D13" s="116"/>
      <c r="F13" s="105"/>
    </row>
    <row r="14" spans="1:7" ht="36.75" customHeight="1" x14ac:dyDescent="0.25">
      <c r="A14" s="117"/>
      <c r="B14" s="110" t="s">
        <v>135</v>
      </c>
      <c r="C14" s="113">
        <v>303</v>
      </c>
      <c r="D14" s="116"/>
      <c r="F14" s="105"/>
    </row>
    <row r="15" spans="1:7" ht="36.75" customHeight="1" x14ac:dyDescent="0.25">
      <c r="A15" s="109" t="s">
        <v>136</v>
      </c>
      <c r="B15" s="110" t="s">
        <v>137</v>
      </c>
      <c r="C15" s="115">
        <f>SUM(C16:C27)</f>
        <v>6240</v>
      </c>
      <c r="D15" s="116"/>
      <c r="F15" s="105"/>
    </row>
    <row r="16" spans="1:7" ht="36.75" customHeight="1" x14ac:dyDescent="0.25">
      <c r="A16" s="118"/>
      <c r="B16" s="119" t="s">
        <v>95</v>
      </c>
      <c r="C16" s="120">
        <v>477</v>
      </c>
      <c r="D16" s="121"/>
      <c r="F16" s="105"/>
    </row>
    <row r="17" spans="1:14" ht="36.75" customHeight="1" x14ac:dyDescent="0.25">
      <c r="A17" s="118"/>
      <c r="B17" s="119" t="s">
        <v>96</v>
      </c>
      <c r="C17" s="120">
        <v>1101</v>
      </c>
      <c r="D17" s="121"/>
      <c r="F17" s="105"/>
    </row>
    <row r="18" spans="1:14" ht="36.75" customHeight="1" x14ac:dyDescent="0.25">
      <c r="A18" s="118"/>
      <c r="B18" s="119" t="s">
        <v>97</v>
      </c>
      <c r="C18" s="120">
        <v>289</v>
      </c>
      <c r="D18" s="121"/>
      <c r="F18" s="105"/>
    </row>
    <row r="19" spans="1:14" ht="30" customHeight="1" x14ac:dyDescent="0.25">
      <c r="A19" s="118"/>
      <c r="B19" s="119" t="s">
        <v>98</v>
      </c>
      <c r="C19" s="120">
        <v>350</v>
      </c>
      <c r="D19" s="121"/>
      <c r="I19" s="122"/>
      <c r="J19" s="122"/>
      <c r="K19" s="122"/>
      <c r="L19" s="122"/>
      <c r="M19" s="122"/>
      <c r="N19" s="122"/>
    </row>
    <row r="20" spans="1:14" ht="30" customHeight="1" x14ac:dyDescent="0.25">
      <c r="A20" s="118"/>
      <c r="B20" s="119" t="s">
        <v>99</v>
      </c>
      <c r="C20" s="120">
        <v>261</v>
      </c>
      <c r="D20" s="121"/>
    </row>
    <row r="21" spans="1:14" ht="18.75" x14ac:dyDescent="0.25">
      <c r="A21" s="118"/>
      <c r="B21" s="119" t="s">
        <v>100</v>
      </c>
      <c r="C21" s="120" t="s">
        <v>138</v>
      </c>
      <c r="D21" s="121"/>
      <c r="G21" s="105"/>
    </row>
    <row r="22" spans="1:14" ht="30" customHeight="1" x14ac:dyDescent="0.25">
      <c r="A22" s="118"/>
      <c r="B22" s="119" t="s">
        <v>101</v>
      </c>
      <c r="C22" s="120">
        <v>300</v>
      </c>
      <c r="D22" s="121"/>
    </row>
    <row r="23" spans="1:14" ht="30" customHeight="1" x14ac:dyDescent="0.25">
      <c r="A23" s="118"/>
      <c r="B23" s="119" t="s">
        <v>102</v>
      </c>
      <c r="C23" s="120">
        <v>395</v>
      </c>
      <c r="D23" s="121"/>
    </row>
    <row r="24" spans="1:14" ht="27.95" customHeight="1" x14ac:dyDescent="0.25">
      <c r="A24" s="118"/>
      <c r="B24" s="119" t="s">
        <v>103</v>
      </c>
      <c r="C24" s="120">
        <v>709</v>
      </c>
      <c r="D24" s="121"/>
    </row>
    <row r="25" spans="1:14" ht="18.75" x14ac:dyDescent="0.25">
      <c r="A25" s="118"/>
      <c r="B25" s="119" t="s">
        <v>104</v>
      </c>
      <c r="C25" s="120">
        <v>836</v>
      </c>
      <c r="D25" s="121"/>
    </row>
    <row r="26" spans="1:14" ht="18.75" x14ac:dyDescent="0.25">
      <c r="A26" s="118"/>
      <c r="B26" s="119" t="s">
        <v>105</v>
      </c>
      <c r="C26" s="120">
        <v>865</v>
      </c>
      <c r="D26" s="121"/>
    </row>
    <row r="27" spans="1:14" ht="18.75" x14ac:dyDescent="0.3">
      <c r="A27" s="118"/>
      <c r="B27" s="119" t="s">
        <v>106</v>
      </c>
      <c r="C27" s="123">
        <v>657</v>
      </c>
      <c r="D27" s="121"/>
    </row>
    <row r="28" spans="1:14" ht="15.75" x14ac:dyDescent="0.25">
      <c r="A28" s="100">
        <v>2</v>
      </c>
      <c r="B28" s="124" t="s">
        <v>139</v>
      </c>
      <c r="C28" s="115">
        <f>SUM(C29:C31)</f>
        <v>659</v>
      </c>
      <c r="D28" s="102" t="s">
        <v>140</v>
      </c>
    </row>
    <row r="29" spans="1:14" ht="15.75" x14ac:dyDescent="0.25">
      <c r="A29" s="125"/>
      <c r="B29" s="126" t="s">
        <v>141</v>
      </c>
      <c r="C29" s="113">
        <v>256</v>
      </c>
      <c r="D29" s="102"/>
    </row>
    <row r="30" spans="1:14" ht="15.75" x14ac:dyDescent="0.25">
      <c r="A30" s="125"/>
      <c r="B30" s="126" t="s">
        <v>142</v>
      </c>
      <c r="C30" s="113">
        <v>181</v>
      </c>
      <c r="D30" s="102"/>
    </row>
    <row r="31" spans="1:14" ht="15.75" x14ac:dyDescent="0.25">
      <c r="A31" s="125"/>
      <c r="B31" s="126" t="s">
        <v>143</v>
      </c>
      <c r="C31" s="113">
        <v>222</v>
      </c>
      <c r="D31" s="102"/>
    </row>
    <row r="32" spans="1:14" ht="31.5" x14ac:dyDescent="0.25">
      <c r="A32" s="125">
        <v>3</v>
      </c>
      <c r="B32" s="124" t="s">
        <v>144</v>
      </c>
      <c r="C32" s="113">
        <v>18</v>
      </c>
      <c r="D32" s="112" t="s">
        <v>145</v>
      </c>
    </row>
    <row r="33" spans="1:4" ht="15.75" x14ac:dyDescent="0.25">
      <c r="A33" s="127"/>
      <c r="B33" s="126" t="s">
        <v>31</v>
      </c>
      <c r="C33" s="96">
        <v>0</v>
      </c>
      <c r="D33" s="128"/>
    </row>
    <row r="34" spans="1:4" ht="15.75" x14ac:dyDescent="0.25">
      <c r="A34" s="100">
        <v>4</v>
      </c>
      <c r="B34" s="116" t="s">
        <v>146</v>
      </c>
      <c r="C34" s="115">
        <f>C35+C36+C37</f>
        <v>9</v>
      </c>
      <c r="D34" s="102" t="s">
        <v>147</v>
      </c>
    </row>
    <row r="35" spans="1:4" ht="15.75" x14ac:dyDescent="0.25">
      <c r="A35" s="125"/>
      <c r="B35" s="126" t="s">
        <v>148</v>
      </c>
      <c r="C35" s="113">
        <v>3</v>
      </c>
      <c r="D35" s="102"/>
    </row>
    <row r="36" spans="1:4" ht="15.75" x14ac:dyDescent="0.25">
      <c r="A36" s="125"/>
      <c r="B36" s="126" t="s">
        <v>149</v>
      </c>
      <c r="C36" s="113">
        <v>3</v>
      </c>
      <c r="D36" s="102"/>
    </row>
    <row r="37" spans="1:4" ht="15.75" x14ac:dyDescent="0.25">
      <c r="A37" s="125"/>
      <c r="B37" s="126" t="s">
        <v>150</v>
      </c>
      <c r="C37" s="113">
        <v>3</v>
      </c>
      <c r="D37" s="102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I7" sqref="I7"/>
    </sheetView>
  </sheetViews>
  <sheetFormatPr defaultColWidth="9.140625" defaultRowHeight="15" x14ac:dyDescent="0.25"/>
  <cols>
    <col min="1" max="1" width="9.140625" style="2"/>
    <col min="2" max="2" width="17.5703125" style="2" customWidth="1"/>
    <col min="3" max="15" width="9" style="1" customWidth="1"/>
    <col min="16" max="16" width="10" style="1" customWidth="1"/>
    <col min="17" max="16384" width="9.140625" style="2"/>
  </cols>
  <sheetData>
    <row r="1" spans="1:16" ht="15.75" x14ac:dyDescent="0.25">
      <c r="A1" s="190" t="s">
        <v>151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15.75" x14ac:dyDescent="0.25">
      <c r="A2" s="191" t="s">
        <v>152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6" ht="30" customHeight="1" x14ac:dyDescent="0.25">
      <c r="A3" s="192" t="s">
        <v>153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</row>
    <row r="4" spans="1:16" ht="14.25" customHeight="1" x14ac:dyDescent="0.25">
      <c r="A4" s="5"/>
      <c r="B4" s="5"/>
      <c r="C4" s="5"/>
      <c r="D4" s="5"/>
      <c r="E4" s="5" t="s">
        <v>154</v>
      </c>
      <c r="F4" s="5"/>
      <c r="G4" s="5"/>
      <c r="H4" s="5"/>
      <c r="I4" s="192"/>
      <c r="J4" s="192"/>
      <c r="K4" s="5"/>
      <c r="L4" s="5"/>
      <c r="M4" s="5"/>
      <c r="N4" s="5"/>
      <c r="O4" s="5"/>
      <c r="P4" s="5"/>
    </row>
    <row r="5" spans="1:16" x14ac:dyDescent="0.25">
      <c r="A5" s="7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4.25" customHeight="1" x14ac:dyDescent="0.25">
      <c r="A6" s="209" t="s">
        <v>3</v>
      </c>
      <c r="B6" s="209" t="s">
        <v>4</v>
      </c>
      <c r="C6" s="211" t="s">
        <v>5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2"/>
      <c r="O6" s="211" t="s">
        <v>155</v>
      </c>
      <c r="P6" s="212"/>
    </row>
    <row r="7" spans="1:16" ht="82.5" x14ac:dyDescent="0.25">
      <c r="A7" s="210"/>
      <c r="B7" s="210"/>
      <c r="C7" s="163" t="s">
        <v>7</v>
      </c>
      <c r="D7" s="163" t="s">
        <v>8</v>
      </c>
      <c r="E7" s="163" t="s">
        <v>9</v>
      </c>
      <c r="F7" s="163" t="s">
        <v>10</v>
      </c>
      <c r="G7" s="163" t="s">
        <v>11</v>
      </c>
      <c r="H7" s="163" t="s">
        <v>12</v>
      </c>
      <c r="I7" s="163" t="s">
        <v>13</v>
      </c>
      <c r="J7" s="163" t="s">
        <v>14</v>
      </c>
      <c r="K7" s="163" t="s">
        <v>15</v>
      </c>
      <c r="L7" s="163" t="s">
        <v>16</v>
      </c>
      <c r="M7" s="163" t="s">
        <v>17</v>
      </c>
      <c r="N7" s="163" t="s">
        <v>18</v>
      </c>
      <c r="O7" s="163" t="s">
        <v>156</v>
      </c>
      <c r="P7" s="163" t="s">
        <v>157</v>
      </c>
    </row>
    <row r="8" spans="1:16" ht="33" x14ac:dyDescent="0.25">
      <c r="A8" s="166" t="s">
        <v>20</v>
      </c>
      <c r="B8" s="163" t="s">
        <v>158</v>
      </c>
      <c r="C8" s="164">
        <v>99.93</v>
      </c>
      <c r="D8" s="164">
        <v>99.14</v>
      </c>
      <c r="E8" s="164">
        <v>99.69</v>
      </c>
      <c r="F8" s="164">
        <v>99.6</v>
      </c>
      <c r="G8" s="164">
        <v>99.54</v>
      </c>
      <c r="H8" s="164">
        <v>99.46</v>
      </c>
      <c r="I8" s="164">
        <v>99.73</v>
      </c>
      <c r="J8" s="164">
        <v>99.6</v>
      </c>
      <c r="K8" s="164">
        <v>99.81</v>
      </c>
      <c r="L8" s="164">
        <v>99.98</v>
      </c>
      <c r="M8" s="164">
        <v>99.2</v>
      </c>
      <c r="N8" s="164">
        <v>99.88</v>
      </c>
      <c r="O8" s="164">
        <v>99.31</v>
      </c>
      <c r="P8" s="164">
        <v>97.15</v>
      </c>
    </row>
    <row r="9" spans="1:16" ht="33" x14ac:dyDescent="0.25">
      <c r="A9" s="166" t="s">
        <v>27</v>
      </c>
      <c r="B9" s="163" t="s">
        <v>159</v>
      </c>
      <c r="C9" s="164">
        <v>88.97</v>
      </c>
      <c r="D9" s="164">
        <v>89.27</v>
      </c>
      <c r="E9" s="164">
        <v>96.12</v>
      </c>
      <c r="F9" s="164">
        <v>92.71</v>
      </c>
      <c r="G9" s="164">
        <v>92.04</v>
      </c>
      <c r="H9" s="164">
        <v>84.47</v>
      </c>
      <c r="I9" s="164">
        <v>86.43</v>
      </c>
      <c r="J9" s="164">
        <v>92.5</v>
      </c>
      <c r="K9" s="164">
        <v>94.08</v>
      </c>
      <c r="L9" s="164">
        <v>94.04</v>
      </c>
      <c r="M9" s="164">
        <v>94.23</v>
      </c>
      <c r="N9" s="164">
        <v>87.4</v>
      </c>
      <c r="O9" s="164">
        <v>88.22</v>
      </c>
      <c r="P9" s="164">
        <v>62.37</v>
      </c>
    </row>
    <row r="10" spans="1:16" ht="44.25" customHeight="1" x14ac:dyDescent="0.25">
      <c r="A10" s="166" t="s">
        <v>40</v>
      </c>
      <c r="B10" s="163" t="s">
        <v>160</v>
      </c>
      <c r="C10" s="164">
        <v>50</v>
      </c>
      <c r="D10" s="165">
        <v>946</v>
      </c>
      <c r="E10" s="165">
        <v>307</v>
      </c>
      <c r="F10" s="165">
        <v>1016</v>
      </c>
      <c r="G10" s="164">
        <v>663</v>
      </c>
      <c r="H10" s="164">
        <v>812</v>
      </c>
      <c r="I10" s="164">
        <v>302</v>
      </c>
      <c r="J10" s="165">
        <v>378</v>
      </c>
      <c r="K10" s="164">
        <v>136</v>
      </c>
      <c r="L10" s="164">
        <v>8</v>
      </c>
      <c r="M10" s="164">
        <v>42</v>
      </c>
      <c r="N10" s="165">
        <v>64</v>
      </c>
      <c r="O10" s="165">
        <f>SUM(C10:N10)</f>
        <v>4724</v>
      </c>
      <c r="P10" s="207" t="s">
        <v>161</v>
      </c>
    </row>
    <row r="11" spans="1:16" ht="39.75" customHeight="1" x14ac:dyDescent="0.25">
      <c r="A11" s="167">
        <v>1</v>
      </c>
      <c r="B11" s="168" t="s">
        <v>162</v>
      </c>
      <c r="C11" s="164">
        <v>46</v>
      </c>
      <c r="D11" s="164">
        <v>712</v>
      </c>
      <c r="E11" s="164">
        <v>39</v>
      </c>
      <c r="F11" s="165">
        <v>854</v>
      </c>
      <c r="G11" s="164">
        <v>148</v>
      </c>
      <c r="H11" s="164">
        <v>766</v>
      </c>
      <c r="I11" s="164">
        <v>257</v>
      </c>
      <c r="J11" s="164">
        <v>378</v>
      </c>
      <c r="K11" s="164">
        <v>67</v>
      </c>
      <c r="L11" s="164">
        <v>1</v>
      </c>
      <c r="M11" s="164">
        <v>42</v>
      </c>
      <c r="N11" s="164">
        <v>0</v>
      </c>
      <c r="O11" s="165">
        <f t="shared" ref="O11:O13" si="0">SUM(C11:N11)</f>
        <v>3310</v>
      </c>
      <c r="P11" s="207"/>
    </row>
    <row r="12" spans="1:16" ht="16.5" x14ac:dyDescent="0.25">
      <c r="A12" s="167">
        <v>2</v>
      </c>
      <c r="B12" s="168" t="s">
        <v>163</v>
      </c>
      <c r="C12" s="164">
        <v>4</v>
      </c>
      <c r="D12" s="164">
        <v>12</v>
      </c>
      <c r="E12" s="164">
        <v>22</v>
      </c>
      <c r="F12" s="164">
        <v>88</v>
      </c>
      <c r="G12" s="164">
        <v>392</v>
      </c>
      <c r="H12" s="164">
        <v>46</v>
      </c>
      <c r="I12" s="164">
        <v>35</v>
      </c>
      <c r="J12" s="164">
        <v>0</v>
      </c>
      <c r="K12" s="164">
        <v>34</v>
      </c>
      <c r="L12" s="164">
        <v>4</v>
      </c>
      <c r="M12" s="164">
        <v>0</v>
      </c>
      <c r="N12" s="164">
        <v>0</v>
      </c>
      <c r="O12" s="165">
        <f t="shared" si="0"/>
        <v>637</v>
      </c>
      <c r="P12" s="207"/>
    </row>
    <row r="13" spans="1:16" ht="16.5" x14ac:dyDescent="0.25">
      <c r="A13" s="167">
        <v>3</v>
      </c>
      <c r="B13" s="168" t="s">
        <v>164</v>
      </c>
      <c r="C13" s="164">
        <f>C10-C11-C12</f>
        <v>0</v>
      </c>
      <c r="D13" s="164">
        <f t="shared" ref="D13:N13" si="1">D10-D11-D12</f>
        <v>222</v>
      </c>
      <c r="E13" s="164">
        <f t="shared" si="1"/>
        <v>246</v>
      </c>
      <c r="F13" s="164">
        <f t="shared" si="1"/>
        <v>74</v>
      </c>
      <c r="G13" s="164">
        <f t="shared" si="1"/>
        <v>123</v>
      </c>
      <c r="H13" s="164">
        <f t="shared" si="1"/>
        <v>0</v>
      </c>
      <c r="I13" s="164">
        <f t="shared" si="1"/>
        <v>10</v>
      </c>
      <c r="J13" s="164">
        <f t="shared" si="1"/>
        <v>0</v>
      </c>
      <c r="K13" s="164">
        <f t="shared" si="1"/>
        <v>35</v>
      </c>
      <c r="L13" s="164">
        <f t="shared" si="1"/>
        <v>3</v>
      </c>
      <c r="M13" s="164">
        <f t="shared" si="1"/>
        <v>0</v>
      </c>
      <c r="N13" s="164">
        <f t="shared" si="1"/>
        <v>64</v>
      </c>
      <c r="O13" s="165">
        <f t="shared" si="0"/>
        <v>777</v>
      </c>
      <c r="P13" s="208"/>
    </row>
    <row r="14" spans="1:16" ht="15.75" x14ac:dyDescent="0.25">
      <c r="A14" s="3"/>
      <c r="B14" s="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L1" sqref="L1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13" t="s">
        <v>165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18" ht="15.75" x14ac:dyDescent="0.25">
      <c r="A2" s="214" t="s">
        <v>166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18" ht="36.75" customHeight="1" x14ac:dyDescent="0.25">
      <c r="A3" s="215" t="s">
        <v>153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</row>
    <row r="4" spans="1:18" ht="15.75" x14ac:dyDescent="0.25">
      <c r="A4" s="70"/>
      <c r="B4" s="70"/>
      <c r="C4" s="70"/>
      <c r="D4" s="70"/>
      <c r="E4" s="70" t="s">
        <v>154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71"/>
      <c r="B5" s="71"/>
      <c r="C5" s="72"/>
      <c r="D5" s="72"/>
    </row>
    <row r="6" spans="1:18" ht="47.25" x14ac:dyDescent="0.25">
      <c r="A6" s="73" t="s">
        <v>57</v>
      </c>
      <c r="B6" s="74" t="s">
        <v>167</v>
      </c>
      <c r="C6" s="75">
        <v>44538</v>
      </c>
      <c r="D6" s="75">
        <v>44539</v>
      </c>
      <c r="E6" s="75">
        <v>44540</v>
      </c>
      <c r="F6" s="75">
        <v>44541</v>
      </c>
      <c r="G6" s="75">
        <v>44542</v>
      </c>
      <c r="H6" s="75">
        <v>44543</v>
      </c>
      <c r="I6" s="75">
        <v>44544</v>
      </c>
      <c r="J6" s="76">
        <v>44545</v>
      </c>
      <c r="K6" s="76">
        <v>44546</v>
      </c>
      <c r="L6" s="76">
        <v>44547</v>
      </c>
      <c r="M6" s="76">
        <v>44548</v>
      </c>
      <c r="N6" s="76">
        <v>44549</v>
      </c>
      <c r="O6" s="76">
        <v>44550</v>
      </c>
      <c r="P6" s="76">
        <v>44551</v>
      </c>
      <c r="Q6" s="74" t="s">
        <v>6</v>
      </c>
      <c r="R6" s="74" t="s">
        <v>168</v>
      </c>
    </row>
    <row r="7" spans="1:18" ht="24.95" customHeight="1" x14ac:dyDescent="0.25">
      <c r="A7" s="41">
        <v>1</v>
      </c>
      <c r="B7" s="77" t="s">
        <v>7</v>
      </c>
      <c r="C7" s="78">
        <v>96</v>
      </c>
      <c r="D7" s="78">
        <v>21</v>
      </c>
      <c r="E7" s="78">
        <v>18</v>
      </c>
      <c r="F7" s="78">
        <v>18</v>
      </c>
      <c r="G7" s="78">
        <v>36</v>
      </c>
      <c r="H7" s="78">
        <v>178</v>
      </c>
      <c r="I7" s="78">
        <v>4</v>
      </c>
      <c r="J7" s="78">
        <v>54</v>
      </c>
      <c r="K7" s="78">
        <v>19</v>
      </c>
      <c r="L7" s="78">
        <v>25</v>
      </c>
      <c r="M7" s="78">
        <v>125</v>
      </c>
      <c r="N7" s="78">
        <v>89</v>
      </c>
      <c r="O7" s="78">
        <v>45</v>
      </c>
      <c r="P7" s="78">
        <v>1</v>
      </c>
      <c r="Q7" s="79">
        <f>SUM(C7:P7)</f>
        <v>729</v>
      </c>
      <c r="R7" s="42"/>
    </row>
    <row r="8" spans="1:18" ht="24.95" customHeight="1" x14ac:dyDescent="0.25">
      <c r="A8" s="41">
        <v>2</v>
      </c>
      <c r="B8" s="77" t="s">
        <v>8</v>
      </c>
      <c r="C8" s="78">
        <v>16</v>
      </c>
      <c r="D8" s="78">
        <v>56</v>
      </c>
      <c r="E8" s="78">
        <v>10</v>
      </c>
      <c r="F8" s="78">
        <v>24</v>
      </c>
      <c r="G8" s="78">
        <v>3</v>
      </c>
      <c r="H8" s="78">
        <v>28</v>
      </c>
      <c r="I8" s="78">
        <v>3</v>
      </c>
      <c r="J8" s="78">
        <v>5</v>
      </c>
      <c r="K8" s="78">
        <v>10</v>
      </c>
      <c r="L8" s="78">
        <v>1</v>
      </c>
      <c r="M8" s="78">
        <v>58</v>
      </c>
      <c r="N8" s="78">
        <v>75</v>
      </c>
      <c r="O8" s="78">
        <v>32</v>
      </c>
      <c r="P8" s="78"/>
      <c r="Q8" s="79">
        <f t="shared" ref="Q8:Q18" si="0">SUM(C8:P8)</f>
        <v>321</v>
      </c>
      <c r="R8" s="42">
        <v>1</v>
      </c>
    </row>
    <row r="9" spans="1:18" ht="24.95" customHeight="1" x14ac:dyDescent="0.25">
      <c r="A9" s="41">
        <v>3</v>
      </c>
      <c r="B9" s="77" t="s">
        <v>9</v>
      </c>
      <c r="C9" s="78">
        <v>14</v>
      </c>
      <c r="D9" s="78">
        <v>23</v>
      </c>
      <c r="E9" s="78">
        <v>31</v>
      </c>
      <c r="F9" s="78">
        <v>4</v>
      </c>
      <c r="G9" s="78">
        <v>46</v>
      </c>
      <c r="H9" s="78">
        <v>18</v>
      </c>
      <c r="I9" s="78">
        <v>17</v>
      </c>
      <c r="J9" s="78">
        <v>19</v>
      </c>
      <c r="K9" s="78">
        <v>15</v>
      </c>
      <c r="L9" s="78">
        <v>41</v>
      </c>
      <c r="M9" s="78">
        <v>17</v>
      </c>
      <c r="N9" s="78">
        <v>30</v>
      </c>
      <c r="O9" s="78">
        <v>28</v>
      </c>
      <c r="P9" s="78">
        <v>37</v>
      </c>
      <c r="Q9" s="79">
        <f t="shared" si="0"/>
        <v>340</v>
      </c>
      <c r="R9" s="42"/>
    </row>
    <row r="10" spans="1:18" ht="24.95" customHeight="1" x14ac:dyDescent="0.25">
      <c r="A10" s="41">
        <v>4</v>
      </c>
      <c r="B10" s="77" t="s">
        <v>10</v>
      </c>
      <c r="C10" s="78">
        <v>73</v>
      </c>
      <c r="D10" s="78">
        <v>53</v>
      </c>
      <c r="E10" s="78">
        <v>38</v>
      </c>
      <c r="F10" s="78">
        <v>24</v>
      </c>
      <c r="G10" s="78">
        <v>67</v>
      </c>
      <c r="H10" s="78"/>
      <c r="I10" s="78">
        <v>54</v>
      </c>
      <c r="J10" s="78">
        <v>92</v>
      </c>
      <c r="K10" s="78">
        <v>2</v>
      </c>
      <c r="L10" s="78">
        <v>78</v>
      </c>
      <c r="M10" s="78">
        <v>1</v>
      </c>
      <c r="N10" s="78">
        <v>10</v>
      </c>
      <c r="O10" s="78">
        <v>11</v>
      </c>
      <c r="P10" s="78">
        <v>83</v>
      </c>
      <c r="Q10" s="79">
        <f t="shared" si="0"/>
        <v>586</v>
      </c>
      <c r="R10" s="42"/>
    </row>
    <row r="11" spans="1:18" ht="24.95" customHeight="1" x14ac:dyDescent="0.25">
      <c r="A11" s="41" t="s">
        <v>154</v>
      </c>
      <c r="B11" s="77" t="s">
        <v>11</v>
      </c>
      <c r="C11" s="78">
        <v>13</v>
      </c>
      <c r="D11" s="78">
        <v>17</v>
      </c>
      <c r="E11" s="78">
        <v>9</v>
      </c>
      <c r="F11" s="78">
        <v>26</v>
      </c>
      <c r="G11" s="78">
        <v>26</v>
      </c>
      <c r="H11" s="78">
        <v>6</v>
      </c>
      <c r="I11" s="78">
        <v>28</v>
      </c>
      <c r="J11" s="78">
        <v>28</v>
      </c>
      <c r="K11" s="78">
        <v>39</v>
      </c>
      <c r="L11" s="78">
        <v>29</v>
      </c>
      <c r="M11" s="78">
        <v>27</v>
      </c>
      <c r="N11" s="78">
        <v>33</v>
      </c>
      <c r="O11" s="78">
        <v>26</v>
      </c>
      <c r="P11" s="78">
        <v>50</v>
      </c>
      <c r="Q11" s="79">
        <f t="shared" si="0"/>
        <v>357</v>
      </c>
      <c r="R11" s="42"/>
    </row>
    <row r="12" spans="1:18" ht="24.95" customHeight="1" x14ac:dyDescent="0.25">
      <c r="A12" s="41">
        <v>6</v>
      </c>
      <c r="B12" s="77" t="s">
        <v>113</v>
      </c>
      <c r="C12" s="78">
        <v>19</v>
      </c>
      <c r="D12" s="78">
        <v>7</v>
      </c>
      <c r="E12" s="78">
        <v>25</v>
      </c>
      <c r="F12" s="78">
        <v>32</v>
      </c>
      <c r="G12" s="78">
        <v>25</v>
      </c>
      <c r="H12" s="78">
        <v>7</v>
      </c>
      <c r="I12" s="78">
        <v>47</v>
      </c>
      <c r="J12" s="78">
        <v>19</v>
      </c>
      <c r="K12" s="78">
        <v>45</v>
      </c>
      <c r="L12" s="78">
        <v>17</v>
      </c>
      <c r="M12" s="78">
        <v>6</v>
      </c>
      <c r="N12" s="78">
        <v>2</v>
      </c>
      <c r="O12" s="78">
        <v>41</v>
      </c>
      <c r="P12" s="78">
        <v>1</v>
      </c>
      <c r="Q12" s="79">
        <f t="shared" si="0"/>
        <v>293</v>
      </c>
      <c r="R12" s="42"/>
    </row>
    <row r="13" spans="1:18" ht="24.95" customHeight="1" x14ac:dyDescent="0.25">
      <c r="A13" s="41">
        <v>7</v>
      </c>
      <c r="B13" s="77" t="s">
        <v>13</v>
      </c>
      <c r="C13" s="78">
        <v>18</v>
      </c>
      <c r="D13" s="78">
        <v>67</v>
      </c>
      <c r="E13" s="78">
        <v>41</v>
      </c>
      <c r="F13" s="78">
        <v>98</v>
      </c>
      <c r="G13" s="78">
        <v>51</v>
      </c>
      <c r="H13" s="78">
        <v>64</v>
      </c>
      <c r="I13" s="78">
        <v>35</v>
      </c>
      <c r="J13" s="78">
        <v>33</v>
      </c>
      <c r="K13" s="78">
        <v>11</v>
      </c>
      <c r="L13" s="78">
        <v>8</v>
      </c>
      <c r="M13" s="78">
        <v>3</v>
      </c>
      <c r="N13" s="78">
        <v>15</v>
      </c>
      <c r="O13" s="78">
        <v>11</v>
      </c>
      <c r="P13" s="78">
        <v>5</v>
      </c>
      <c r="Q13" s="79">
        <f t="shared" si="0"/>
        <v>460</v>
      </c>
      <c r="R13" s="42"/>
    </row>
    <row r="14" spans="1:18" ht="24.95" customHeight="1" x14ac:dyDescent="0.25">
      <c r="A14" s="41">
        <v>8</v>
      </c>
      <c r="B14" s="77" t="s">
        <v>14</v>
      </c>
      <c r="C14" s="78">
        <v>3</v>
      </c>
      <c r="D14" s="78">
        <v>3</v>
      </c>
      <c r="E14" s="78">
        <v>18</v>
      </c>
      <c r="F14" s="78">
        <v>33</v>
      </c>
      <c r="G14" s="78">
        <v>22</v>
      </c>
      <c r="H14" s="78">
        <v>7</v>
      </c>
      <c r="I14" s="78">
        <v>10</v>
      </c>
      <c r="J14" s="78">
        <v>29</v>
      </c>
      <c r="K14" s="78">
        <v>28</v>
      </c>
      <c r="L14" s="78">
        <v>10</v>
      </c>
      <c r="M14" s="78">
        <v>24</v>
      </c>
      <c r="N14" s="78">
        <v>24</v>
      </c>
      <c r="O14" s="78">
        <v>2</v>
      </c>
      <c r="P14" s="78">
        <v>25</v>
      </c>
      <c r="Q14" s="79">
        <f t="shared" si="0"/>
        <v>238</v>
      </c>
      <c r="R14" s="42"/>
    </row>
    <row r="15" spans="1:18" ht="24.95" customHeight="1" x14ac:dyDescent="0.25">
      <c r="A15" s="41">
        <v>9</v>
      </c>
      <c r="B15" s="77" t="s">
        <v>15</v>
      </c>
      <c r="C15" s="78">
        <v>1</v>
      </c>
      <c r="D15" s="78">
        <v>23</v>
      </c>
      <c r="E15" s="78">
        <v>22</v>
      </c>
      <c r="F15" s="78">
        <v>33</v>
      </c>
      <c r="G15" s="78">
        <v>10</v>
      </c>
      <c r="H15" s="78">
        <v>10</v>
      </c>
      <c r="I15" s="78">
        <v>31</v>
      </c>
      <c r="J15" s="78">
        <v>1</v>
      </c>
      <c r="K15" s="78">
        <v>46</v>
      </c>
      <c r="L15" s="78">
        <v>38</v>
      </c>
      <c r="M15" s="78">
        <v>1</v>
      </c>
      <c r="N15" s="78">
        <v>7</v>
      </c>
      <c r="O15" s="78">
        <v>30</v>
      </c>
      <c r="P15" s="78">
        <v>24</v>
      </c>
      <c r="Q15" s="79">
        <f t="shared" si="0"/>
        <v>277</v>
      </c>
      <c r="R15" s="42"/>
    </row>
    <row r="16" spans="1:18" ht="24.95" customHeight="1" x14ac:dyDescent="0.25">
      <c r="A16" s="41">
        <v>10</v>
      </c>
      <c r="B16" s="77" t="s">
        <v>16</v>
      </c>
      <c r="C16" s="78">
        <v>1</v>
      </c>
      <c r="D16" s="78">
        <v>2</v>
      </c>
      <c r="E16" s="78">
        <v>1</v>
      </c>
      <c r="F16" s="78">
        <v>1</v>
      </c>
      <c r="G16" s="78">
        <v>3</v>
      </c>
      <c r="H16" s="78">
        <v>1</v>
      </c>
      <c r="I16" s="78"/>
      <c r="J16" s="78">
        <v>2</v>
      </c>
      <c r="K16" s="78"/>
      <c r="L16" s="78">
        <v>3</v>
      </c>
      <c r="M16" s="78"/>
      <c r="N16" s="78">
        <v>1</v>
      </c>
      <c r="O16" s="78">
        <v>1</v>
      </c>
      <c r="P16" s="78">
        <v>1</v>
      </c>
      <c r="Q16" s="79">
        <f t="shared" si="0"/>
        <v>17</v>
      </c>
      <c r="R16" s="80"/>
    </row>
    <row r="17" spans="1:18" ht="24.95" customHeight="1" x14ac:dyDescent="0.25">
      <c r="A17" s="41">
        <v>11</v>
      </c>
      <c r="B17" s="77" t="s">
        <v>110</v>
      </c>
      <c r="C17" s="78"/>
      <c r="D17" s="78">
        <v>1</v>
      </c>
      <c r="E17" s="78">
        <v>1</v>
      </c>
      <c r="F17" s="78"/>
      <c r="G17" s="78">
        <v>3</v>
      </c>
      <c r="H17" s="78"/>
      <c r="I17" s="78"/>
      <c r="J17" s="78"/>
      <c r="K17" s="78"/>
      <c r="L17" s="78">
        <v>2</v>
      </c>
      <c r="M17" s="78">
        <v>1</v>
      </c>
      <c r="N17" s="78"/>
      <c r="O17" s="78"/>
      <c r="P17" s="78"/>
      <c r="Q17" s="79">
        <f t="shared" si="0"/>
        <v>8</v>
      </c>
      <c r="R17" s="80">
        <v>3</v>
      </c>
    </row>
    <row r="18" spans="1:18" ht="24.95" customHeight="1" x14ac:dyDescent="0.25">
      <c r="A18" s="41">
        <v>12</v>
      </c>
      <c r="B18" s="77" t="s">
        <v>18</v>
      </c>
      <c r="C18" s="78">
        <v>17</v>
      </c>
      <c r="D18" s="78">
        <v>36</v>
      </c>
      <c r="E18" s="78"/>
      <c r="F18" s="78">
        <v>29</v>
      </c>
      <c r="G18" s="78"/>
      <c r="H18" s="78"/>
      <c r="I18" s="78">
        <v>62</v>
      </c>
      <c r="J18" s="78">
        <v>63</v>
      </c>
      <c r="K18" s="78">
        <v>48</v>
      </c>
      <c r="L18" s="78">
        <v>13</v>
      </c>
      <c r="M18" s="78">
        <v>2</v>
      </c>
      <c r="N18" s="78">
        <v>20</v>
      </c>
      <c r="O18" s="78">
        <v>15</v>
      </c>
      <c r="P18" s="78">
        <v>39</v>
      </c>
      <c r="Q18" s="79">
        <f t="shared" si="0"/>
        <v>344</v>
      </c>
      <c r="R18" s="80"/>
    </row>
    <row r="19" spans="1:18" ht="24.95" customHeight="1" x14ac:dyDescent="0.25">
      <c r="A19" s="216" t="s">
        <v>169</v>
      </c>
      <c r="B19" s="217"/>
      <c r="C19" s="79">
        <f t="shared" ref="C19:P19" si="1">SUM(C7:C18)</f>
        <v>271</v>
      </c>
      <c r="D19" s="79">
        <f t="shared" si="1"/>
        <v>309</v>
      </c>
      <c r="E19" s="79">
        <f t="shared" si="1"/>
        <v>214</v>
      </c>
      <c r="F19" s="79">
        <f t="shared" si="1"/>
        <v>322</v>
      </c>
      <c r="G19" s="79">
        <f t="shared" si="1"/>
        <v>292</v>
      </c>
      <c r="H19" s="79">
        <f t="shared" si="1"/>
        <v>319</v>
      </c>
      <c r="I19" s="79">
        <f t="shared" si="1"/>
        <v>291</v>
      </c>
      <c r="J19" s="79">
        <f t="shared" si="1"/>
        <v>345</v>
      </c>
      <c r="K19" s="79">
        <f t="shared" si="1"/>
        <v>263</v>
      </c>
      <c r="L19" s="79">
        <f t="shared" si="1"/>
        <v>265</v>
      </c>
      <c r="M19" s="79">
        <f t="shared" si="1"/>
        <v>265</v>
      </c>
      <c r="N19" s="79">
        <f t="shared" si="1"/>
        <v>306</v>
      </c>
      <c r="O19" s="79">
        <f t="shared" si="1"/>
        <v>242</v>
      </c>
      <c r="P19" s="79">
        <f t="shared" si="1"/>
        <v>266</v>
      </c>
      <c r="Q19" s="79">
        <f>SUM(C19:P19)</f>
        <v>3970</v>
      </c>
      <c r="R19" s="42" t="s">
        <v>161</v>
      </c>
    </row>
    <row r="20" spans="1:18" x14ac:dyDescent="0.25">
      <c r="A20" s="81"/>
      <c r="B20" s="7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</row>
    <row r="21" spans="1:18" x14ac:dyDescent="0.25">
      <c r="A21" s="82"/>
      <c r="B21" s="81"/>
      <c r="C21" s="72"/>
      <c r="D21" s="72"/>
      <c r="E21" s="72"/>
    </row>
    <row r="22" spans="1:18" x14ac:dyDescent="0.25">
      <c r="A22" s="72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</row>
    <row r="23" spans="1:18" ht="15.75" x14ac:dyDescent="0.25">
      <c r="A23" s="72"/>
      <c r="B23" s="8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2021-12-21T09:26:40Z</dcterms:modified>
</cp:coreProperties>
</file>