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showHorizontalScroll="0" showVerticalScroll="0" xWindow="0" yWindow="0" windowWidth="20490" windowHeight="7110"/>
  </bookViews>
  <sheets>
    <sheet name="Phu luc 1" sheetId="25" r:id="rId1"/>
    <sheet name="Phu luc 2" sheetId="22" r:id="rId2"/>
    <sheet name="Phu luc 3" sheetId="11" r:id="rId3"/>
    <sheet name="Phu luc 4" sheetId="12" r:id="rId4"/>
    <sheet name="Phu luc 5" sheetId="31" r:id="rId5"/>
    <sheet name="Phu luc 6" sheetId="26" r:id="rId6"/>
  </sheets>
  <definedNames>
    <definedName name="_xlnm.Print_Area" localSheetId="5">'Phu luc 6'!$A$1:$R$19</definedName>
    <definedName name="_xlnm.Print_Titles" localSheetId="0">'Phu luc 1'!$5:$6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6" i="25" l="1"/>
  <c r="P25" i="25"/>
  <c r="P24" i="25"/>
  <c r="P23" i="25"/>
  <c r="P22" i="25" l="1"/>
  <c r="C34" i="12"/>
  <c r="C28" i="12" l="1"/>
  <c r="O11" i="31"/>
  <c r="O12" i="31"/>
  <c r="O10" i="31"/>
  <c r="D40" i="11" l="1"/>
  <c r="C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29" i="11" l="1"/>
  <c r="E30" i="11"/>
  <c r="E31" i="11"/>
  <c r="E32" i="11"/>
  <c r="E33" i="11"/>
  <c r="E34" i="11"/>
  <c r="E35" i="11"/>
  <c r="E36" i="11"/>
  <c r="E37" i="11"/>
  <c r="E38" i="11"/>
  <c r="E39" i="11"/>
  <c r="E28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C19" i="26"/>
  <c r="D19" i="26"/>
  <c r="E19" i="26"/>
  <c r="F19" i="26"/>
  <c r="G19" i="26"/>
  <c r="H19" i="26"/>
  <c r="I19" i="26"/>
  <c r="J19" i="26"/>
  <c r="K19" i="26"/>
  <c r="L19" i="26"/>
  <c r="M19" i="26"/>
  <c r="N19" i="26"/>
  <c r="O19" i="26"/>
  <c r="P19" i="26"/>
  <c r="D13" i="31"/>
  <c r="E13" i="31"/>
  <c r="F13" i="31"/>
  <c r="G13" i="31"/>
  <c r="H13" i="31"/>
  <c r="I13" i="31"/>
  <c r="J13" i="31"/>
  <c r="K13" i="31"/>
  <c r="L13" i="31"/>
  <c r="M13" i="31"/>
  <c r="N13" i="31"/>
  <c r="C13" i="31"/>
  <c r="O13" i="31" l="1"/>
  <c r="C15" i="12"/>
  <c r="C7" i="11" l="1"/>
  <c r="C27" i="11"/>
  <c r="P41" i="25"/>
  <c r="P40" i="25"/>
  <c r="P39" i="25"/>
  <c r="P38" i="25"/>
  <c r="P36" i="25"/>
  <c r="P35" i="25"/>
  <c r="P34" i="25"/>
  <c r="P33" i="25"/>
  <c r="P31" i="25"/>
  <c r="P30" i="25"/>
  <c r="P29" i="25"/>
  <c r="P28" i="25"/>
  <c r="P21" i="25"/>
  <c r="P20" i="25"/>
  <c r="P19" i="25"/>
  <c r="P17" i="25"/>
  <c r="P16" i="25"/>
  <c r="P15" i="25"/>
  <c r="E10" i="22"/>
  <c r="D10" i="22"/>
  <c r="C10" i="22"/>
  <c r="D27" i="11"/>
  <c r="G7" i="11"/>
  <c r="F7" i="11"/>
  <c r="D7" i="11"/>
  <c r="E7" i="11"/>
  <c r="Q8" i="26"/>
  <c r="Q9" i="26"/>
  <c r="Q10" i="26"/>
  <c r="Q11" i="26"/>
  <c r="Q12" i="26"/>
  <c r="Q13" i="26"/>
  <c r="Q14" i="26"/>
  <c r="Q15" i="26"/>
  <c r="Q16" i="26"/>
  <c r="Q17" i="26"/>
  <c r="Q18" i="26"/>
  <c r="Q7" i="26"/>
  <c r="P9" i="25"/>
  <c r="P10" i="25"/>
  <c r="P11" i="25"/>
  <c r="P12" i="25"/>
  <c r="P8" i="25"/>
  <c r="D7" i="25"/>
  <c r="E7" i="25"/>
  <c r="F7" i="25"/>
  <c r="G7" i="25"/>
  <c r="H7" i="25"/>
  <c r="I7" i="25"/>
  <c r="J7" i="25"/>
  <c r="K7" i="25"/>
  <c r="L7" i="25"/>
  <c r="M7" i="25"/>
  <c r="N7" i="25"/>
  <c r="O7" i="25"/>
  <c r="C7" i="25"/>
  <c r="P7" i="25" l="1"/>
  <c r="P37" i="25"/>
  <c r="E40" i="11"/>
  <c r="Q19" i="26"/>
  <c r="E27" i="11"/>
  <c r="P27" i="25"/>
  <c r="P32" i="25"/>
</calcChain>
</file>

<file path=xl/comments1.xml><?xml version="1.0" encoding="utf-8"?>
<comments xmlns="http://schemas.openxmlformats.org/spreadsheetml/2006/main">
  <authors>
    <author>Thành Sĩ</author>
  </authors>
  <commentList>
    <comment ref="F39" authorId="0">
      <text>
        <r>
          <rPr>
            <sz val="11"/>
            <color theme="1"/>
            <rFont val="Calibri"/>
            <family val="2"/>
            <scheme val="minor"/>
          </rPr>
          <t xml:space="preserve">Thành Sĩ:
</t>
        </r>
      </text>
    </comment>
  </commentList>
</comments>
</file>

<file path=xl/sharedStrings.xml><?xml version="1.0" encoding="utf-8"?>
<sst xmlns="http://schemas.openxmlformats.org/spreadsheetml/2006/main" count="251" uniqueCount="170">
  <si>
    <t>PHỤ LỤC 1</t>
  </si>
  <si>
    <t>Thống kê tình hình dịch Covid-19 trên địa bàn Tỉnh</t>
  </si>
  <si>
    <t>(Kèm theo Báo cáo số:             /BC-TBTTTT 
ngày        /12/2021 của Tiểu ban Thông tin, tuyên truyền)</t>
  </si>
  <si>
    <t>Số TT</t>
  </si>
  <si>
    <t>Nội dung</t>
  </si>
  <si>
    <t>Huyện/thành phố</t>
  </si>
  <si>
    <t>Tổng</t>
  </si>
  <si>
    <t>TP Sa Đéc</t>
  </si>
  <si>
    <t>Châu Thành</t>
  </si>
  <si>
    <t>Lấp Vò</t>
  </si>
  <si>
    <t>Lai Vung</t>
  </si>
  <si>
    <t>TP Cao Lãnh</t>
  </si>
  <si>
    <t>Cao Lãnh</t>
  </si>
  <si>
    <t>Tháp Mười</t>
  </si>
  <si>
    <t>Thanh Bình</t>
  </si>
  <si>
    <t>Tam Nông</t>
  </si>
  <si>
    <t>TP Hồng Ngự</t>
  </si>
  <si>
    <t>Hồng Ngự</t>
  </si>
  <si>
    <t>Tân Hồng</t>
  </si>
  <si>
    <t>Khác</t>
  </si>
  <si>
    <t>I</t>
  </si>
  <si>
    <t>F0 trong ngày</t>
  </si>
  <si>
    <t>Khu cách ly</t>
  </si>
  <si>
    <t>Khu phong tỏa</t>
  </si>
  <si>
    <t>Tầm soát cộng đồng</t>
  </si>
  <si>
    <t>Cơ sở điều trị</t>
  </si>
  <si>
    <t>Nơi lây nhiễm khác</t>
  </si>
  <si>
    <t>II</t>
  </si>
  <si>
    <t>Quản lý F1, F2</t>
  </si>
  <si>
    <t>F1</t>
  </si>
  <si>
    <t>1.1</t>
  </si>
  <si>
    <t>Trong ngày</t>
  </si>
  <si>
    <t>1.2</t>
  </si>
  <si>
    <t>Hiện quản lý</t>
  </si>
  <si>
    <t>1.3</t>
  </si>
  <si>
    <t>Luỹ kế</t>
  </si>
  <si>
    <t>F2</t>
  </si>
  <si>
    <t>2.1</t>
  </si>
  <si>
    <t>2.2</t>
  </si>
  <si>
    <t>2.3</t>
  </si>
  <si>
    <t>III</t>
  </si>
  <si>
    <t>Phân loại cấp độ dịch cấp huyện</t>
  </si>
  <si>
    <t>Nguy cơ thấp (cấp 1)</t>
  </si>
  <si>
    <t>Nguy cơ trung bình (cấp 2)</t>
  </si>
  <si>
    <t>Nguy cơ cao (cấp 3)</t>
  </si>
  <si>
    <t>Nguy cơ rất cao (cấp 4)</t>
  </si>
  <si>
    <t>IV</t>
  </si>
  <si>
    <t>Phân loại cấp độ dịch cấp xã</t>
  </si>
  <si>
    <t>V</t>
  </si>
  <si>
    <t>Phân loại cấp độ dịch khóm/ấp</t>
  </si>
  <si>
    <t>VI</t>
  </si>
  <si>
    <t>Khu vực phong toả</t>
  </si>
  <si>
    <t>Đang phong toả</t>
  </si>
  <si>
    <t>Gỡ phong toả</t>
  </si>
  <si>
    <t>PHỤ LỤC 2</t>
  </si>
  <si>
    <t>Thống kê các đối tượng cách ly do dịch COVID-19 trên địa bàn Tỉnh</t>
  </si>
  <si>
    <t>ĐVT: Người</t>
  </si>
  <si>
    <t>STT</t>
  </si>
  <si>
    <t>Hình thức cách ly</t>
  </si>
  <si>
    <t>Phát sinh</t>
  </si>
  <si>
    <t>Hoàn thành</t>
  </si>
  <si>
    <t>Cách ly điều trị F0 (cơ sở điều trị, CLTT, CLTN)</t>
  </si>
  <si>
    <t>Cách ly tại cơ sở tập trung với F1, người về từ vùng dịch</t>
  </si>
  <si>
    <t>Cách ly tại nhà (các trường hợp khác)</t>
  </si>
  <si>
    <t>PHỤ LỤC 3</t>
  </si>
  <si>
    <t xml:space="preserve">Thống kê các khu cách ly tập trung 
và các cơ sở điều trị bệnh Covid-19 trên địa bàn Tỉnh		</t>
  </si>
  <si>
    <t>ĐVT: giường/người</t>
  </si>
  <si>
    <t>Địa điểm</t>
  </si>
  <si>
    <t>Thông tin giường bệnh</t>
  </si>
  <si>
    <t>Nhân lực y tế</t>
  </si>
  <si>
    <t>Công suất giường bệnh</t>
  </si>
  <si>
    <t>Đã bố trí</t>
  </si>
  <si>
    <t>Hiện đang còn trống</t>
  </si>
  <si>
    <t>Bác sĩ</t>
  </si>
  <si>
    <t>Điều dưỡng</t>
  </si>
  <si>
    <t>BVĐK Sa Đéc</t>
  </si>
  <si>
    <t>BV Phổi</t>
  </si>
  <si>
    <t xml:space="preserve">BVĐK KV Hồng Ngự </t>
  </si>
  <si>
    <t>BVĐK KV Tháp Mười</t>
  </si>
  <si>
    <t>BV Quân Dân y</t>
  </si>
  <si>
    <t>BV Phục hồi chức năng</t>
  </si>
  <si>
    <t>BV Y học cổ truyền</t>
  </si>
  <si>
    <t>TTYT huyện Tân Hồng</t>
  </si>
  <si>
    <t xml:space="preserve">TTYT huyện Hồng Ngự </t>
  </si>
  <si>
    <t xml:space="preserve">TTYT huyện Tam Nông </t>
  </si>
  <si>
    <t>TTYT huyện Thanh Bình</t>
  </si>
  <si>
    <t>TTYT huyện Cao Lãnh</t>
  </si>
  <si>
    <t xml:space="preserve">TTYT huyện Lai Vung </t>
  </si>
  <si>
    <t xml:space="preserve">TTYT huyện Châu Thành </t>
  </si>
  <si>
    <t>BVDC TTYT huyện Lấp Vò</t>
  </si>
  <si>
    <t>Khu du lịch Mỹ Trà</t>
  </si>
  <si>
    <t>TP Cao Lãnh – KTX trường CĐCĐ 6 tầng</t>
  </si>
  <si>
    <t>TP Cao Lãnh – KTX trường CĐCĐ 9  tầng</t>
  </si>
  <si>
    <t>BV Tâm thần</t>
  </si>
  <si>
    <t>Huyện, thành phố (các khu vực cách ly F0)</t>
  </si>
  <si>
    <t>TTYT TP Cao Lãnh</t>
  </si>
  <si>
    <t>TTYT TP Sa Đéc</t>
  </si>
  <si>
    <t>TTYT TP Hồng Ngự</t>
  </si>
  <si>
    <t>TTYT Huyện Tháp Mười</t>
  </si>
  <si>
    <t>TTYT Huyện Tân Hồng</t>
  </si>
  <si>
    <t>TTYT Huyện Hồng Ngự</t>
  </si>
  <si>
    <t>TTYT Huyện Tam Nông</t>
  </si>
  <si>
    <t>TTYT Huyện Thanh Bình</t>
  </si>
  <si>
    <t>TTYT Huyện Cao Lãnh</t>
  </si>
  <si>
    <t>TTYT Huyện Lai Vung</t>
  </si>
  <si>
    <t>TTYT huyện Châu Thành</t>
  </si>
  <si>
    <t>TTYT huyện Lấp Vò</t>
  </si>
  <si>
    <t>Huyện, thành phố (các khu vực cách ly F1)</t>
  </si>
  <si>
    <t>Huyện Tân Hồng</t>
  </si>
  <si>
    <t>Huyện Thanh Bình</t>
  </si>
  <si>
    <t>Huyện Hồng Ngự</t>
  </si>
  <si>
    <t>Huyện Tháp Mười</t>
  </si>
  <si>
    <t xml:space="preserve">Huyện Tam Nông </t>
  </si>
  <si>
    <t>Huyện Cao Lãnh</t>
  </si>
  <si>
    <t>Huyện Châu Thành</t>
  </si>
  <si>
    <t>Huyện Lai Vung</t>
  </si>
  <si>
    <t>Huyện Lấp Vò</t>
  </si>
  <si>
    <t>PHỤ LỤC 4</t>
  </si>
  <si>
    <t>Kết quả điều trị bệnh nhân COVID-19</t>
  </si>
  <si>
    <t>Tổng số</t>
  </si>
  <si>
    <t>Ghi chú</t>
  </si>
  <si>
    <t>Ca dương tính</t>
  </si>
  <si>
    <t>Số ca đang điều trị</t>
  </si>
  <si>
    <t>Số ca không triệu chứng/triệu chứng nhẹ</t>
  </si>
  <si>
    <t>Chiếm (95,63%)</t>
  </si>
  <si>
    <t>Số ca triệu chứng trung bình</t>
  </si>
  <si>
    <t>Chiếm (1,89%)</t>
  </si>
  <si>
    <t>Số ca nặng</t>
  </si>
  <si>
    <t>Chiếm (1,74%) (BV Sa Đéc: 88, BV Phổi: 55; ĐKKV Hồng Ngự: 08, ĐKKV Tháp Mười: 13, TTYT Hồng Ngự 01)</t>
  </si>
  <si>
    <t>1.4</t>
  </si>
  <si>
    <t>Số ca rất nặng</t>
  </si>
  <si>
    <t>Chiếm (0,75%) (BV Sa Đéc: 61; BV Phổi: 24)</t>
  </si>
  <si>
    <t>1.5</t>
  </si>
  <si>
    <t>Số xét nghiệm âm tính hoặc dương tính với CT &gt;=30</t>
  </si>
  <si>
    <t>Âm tính</t>
  </si>
  <si>
    <t>Dương tính với CT &gt;= 30</t>
  </si>
  <si>
    <t>1.6</t>
  </si>
  <si>
    <t>F0 quản lý tại nhà, nơi lưu trú</t>
  </si>
  <si>
    <t>0 </t>
  </si>
  <si>
    <t>Hoàn thành điều trị</t>
  </si>
  <si>
    <t>Cộng dồn: 27.376 người</t>
  </si>
  <si>
    <t>Xuất viện</t>
  </si>
  <si>
    <t>Cách ly tại tuyến huyện</t>
  </si>
  <si>
    <t>Cách ly, quản lý tại nhà</t>
  </si>
  <si>
    <t>Chuyển viện</t>
  </si>
  <si>
    <t>Trong đó: đang điều trị ngoài Tỉnh 09; chuyển về Tỉnh đã xuất viện: 09</t>
  </si>
  <si>
    <t>Tử vong trong ngày</t>
  </si>
  <si>
    <t>Cộng dồn: 457 người</t>
  </si>
  <si>
    <t>Tiêm đủ liều</t>
  </si>
  <si>
    <t>Tiêm chưa đủ liều</t>
  </si>
  <si>
    <t>Chưa tiêm vắc xin</t>
  </si>
  <si>
    <t>PHỤ LỤC 5</t>
  </si>
  <si>
    <t>Công tác tiêm vắc xin phòng Covid-19</t>
  </si>
  <si>
    <t>(Kèm theo Báo cáo số:             /BC-TBTTTT
ngày        /12/2021 của Tiểu ban Thông tin, tuyên truyền)</t>
  </si>
  <si>
    <t xml:space="preserve"> </t>
  </si>
  <si>
    <t>Tỉnh</t>
  </si>
  <si>
    <t>Người từ 18 tuổi trở lên</t>
  </si>
  <si>
    <t>Người từ 12 đến dưới 18 tuổi</t>
  </si>
  <si>
    <t>Tỷ lệ tiêm mũi 1 (%)</t>
  </si>
  <si>
    <t>Tỷ lệ tiêm mũi 2 (%)</t>
  </si>
  <si>
    <t>Số lượng người từ 18 tuổi chưa tiêm</t>
  </si>
  <si>
    <t> </t>
  </si>
  <si>
    <t>Chống chỉ định, hoãn tiêm</t>
  </si>
  <si>
    <t>Từ chối tiêm</t>
  </si>
  <si>
    <t>Lý do khác</t>
  </si>
  <si>
    <t>PHỤ LỤC 6</t>
  </si>
  <si>
    <t>Thống kê tiêu chí (F0 trong cộng đồng) kiểm soát Covid-19 trên địa bàn Tỉnh</t>
  </si>
  <si>
    <t>Địa phương</t>
  </si>
  <si>
    <t>Số ngày "Sạch"**</t>
  </si>
  <si>
    <t>TOÀN TỈNH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</si>
</sst>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sz val="11"/>
      <color rgb="FFFF0000"/>
      <name val="Calibri"/>
      <family val="2"/>
    </font>
    <font>
      <sz val="11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4"/>
      <color rgb="FF262626"/>
      <name val="Times New Roman"/>
      <family val="1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i/>
      <sz val="13"/>
      <color rgb="FF000000"/>
      <name val="Times New Roman"/>
      <family val="1"/>
    </font>
    <font>
      <sz val="13"/>
      <color rgb="FF000000"/>
      <name val="Times New Roman"/>
      <family val="1"/>
      <charset val="1"/>
    </font>
    <font>
      <sz val="14"/>
      <color rgb="FF000000"/>
      <name val="Times New Roman"/>
      <family val="1"/>
    </font>
    <font>
      <sz val="14"/>
      <color rgb="FF000000"/>
      <name val="Times New Roman"/>
      <family val="1"/>
      <charset val="1"/>
    </font>
    <font>
      <b/>
      <sz val="14"/>
      <color rgb="FF000000"/>
      <name val="Times New Roman"/>
      <family val="1"/>
    </font>
    <font>
      <b/>
      <i/>
      <sz val="14"/>
      <color rgb="FF000000"/>
      <name val="Times New Roman"/>
      <family val="1"/>
    </font>
    <font>
      <i/>
      <sz val="13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0" fontId="5" fillId="0" borderId="0"/>
    <xf numFmtId="0" fontId="1" fillId="0" borderId="0"/>
    <xf numFmtId="0" fontId="4" fillId="0" borderId="0"/>
    <xf numFmtId="0" fontId="4" fillId="0" borderId="0" applyBorder="0"/>
  </cellStyleXfs>
  <cellXfs count="213">
    <xf numFmtId="0" fontId="0" fillId="0" borderId="0" xfId="0"/>
    <xf numFmtId="0" fontId="8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/>
    <xf numFmtId="3" fontId="8" fillId="0" borderId="0" xfId="0" applyNumberFormat="1" applyFont="1"/>
    <xf numFmtId="0" fontId="6" fillId="0" borderId="0" xfId="0" applyFont="1" applyAlignment="1">
      <alignment wrapText="1"/>
    </xf>
    <xf numFmtId="0" fontId="9" fillId="0" borderId="0" xfId="0" applyFont="1"/>
    <xf numFmtId="0" fontId="10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17" fillId="0" borderId="0" xfId="0" applyFont="1"/>
    <xf numFmtId="0" fontId="17" fillId="0" borderId="0" xfId="0" applyFont="1" applyAlignment="1">
      <alignment wrapText="1"/>
    </xf>
    <xf numFmtId="3" fontId="18" fillId="0" borderId="14" xfId="0" applyNumberFormat="1" applyFont="1" applyBorder="1" applyAlignment="1">
      <alignment horizontal="center" vertical="center"/>
    </xf>
    <xf numFmtId="3" fontId="18" fillId="0" borderId="14" xfId="3" applyNumberFormat="1" applyFont="1" applyFill="1" applyBorder="1" applyAlignment="1">
      <alignment horizontal="center" vertical="center"/>
    </xf>
    <xf numFmtId="3" fontId="18" fillId="0" borderId="11" xfId="1" applyNumberFormat="1" applyFont="1" applyBorder="1" applyAlignment="1" applyProtection="1">
      <alignment horizontal="center" vertical="center" wrapText="1"/>
      <protection locked="0"/>
    </xf>
    <xf numFmtId="3" fontId="18" fillId="0" borderId="16" xfId="0" applyNumberFormat="1" applyFont="1" applyBorder="1" applyAlignment="1">
      <alignment horizontal="center" vertical="center"/>
    </xf>
    <xf numFmtId="3" fontId="18" fillId="0" borderId="11" xfId="0" applyNumberFormat="1" applyFont="1" applyBorder="1" applyAlignment="1" applyProtection="1">
      <alignment horizontal="center" vertical="center"/>
      <protection locked="0"/>
    </xf>
    <xf numFmtId="3" fontId="18" fillId="0" borderId="2" xfId="0" applyNumberFormat="1" applyFont="1" applyBorder="1" applyAlignment="1">
      <alignment horizontal="center" vertical="center"/>
    </xf>
    <xf numFmtId="3" fontId="18" fillId="0" borderId="1" xfId="0" applyNumberFormat="1" applyFont="1" applyBorder="1" applyAlignment="1">
      <alignment horizontal="center" vertical="center"/>
    </xf>
    <xf numFmtId="3" fontId="18" fillId="0" borderId="15" xfId="0" applyNumberFormat="1" applyFont="1" applyBorder="1" applyAlignment="1">
      <alignment horizontal="center" vertical="center"/>
    </xf>
    <xf numFmtId="3" fontId="18" fillId="0" borderId="1" xfId="1" applyNumberFormat="1" applyFont="1" applyBorder="1" applyAlignment="1" applyProtection="1">
      <alignment horizontal="center" vertical="center" wrapText="1"/>
      <protection locked="0"/>
    </xf>
    <xf numFmtId="3" fontId="18" fillId="0" borderId="18" xfId="0" applyNumberFormat="1" applyFont="1" applyBorder="1" applyAlignment="1">
      <alignment horizontal="center" vertical="center"/>
    </xf>
    <xf numFmtId="3" fontId="18" fillId="0" borderId="16" xfId="1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/>
    </xf>
    <xf numFmtId="1" fontId="19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19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19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5" xfId="0" applyNumberFormat="1" applyFont="1" applyBorder="1" applyAlignment="1" applyProtection="1">
      <alignment horizontal="center" vertical="center"/>
      <protection locked="0"/>
    </xf>
    <xf numFmtId="1" fontId="19" fillId="0" borderId="2" xfId="1" applyNumberFormat="1" applyFont="1" applyBorder="1" applyAlignment="1" applyProtection="1">
      <alignment horizontal="center" vertical="center" wrapText="1"/>
      <protection locked="0"/>
    </xf>
    <xf numFmtId="1" fontId="19" fillId="0" borderId="2" xfId="1" applyNumberFormat="1" applyFont="1" applyBorder="1" applyAlignment="1" applyProtection="1">
      <alignment horizontal="left" vertical="center" wrapText="1"/>
      <protection locked="0"/>
    </xf>
    <xf numFmtId="3" fontId="19" fillId="0" borderId="5" xfId="1" applyNumberFormat="1" applyFont="1" applyBorder="1" applyAlignment="1" applyProtection="1">
      <alignment horizontal="center" vertical="center" wrapText="1"/>
      <protection locked="0"/>
    </xf>
    <xf numFmtId="1" fontId="18" fillId="0" borderId="2" xfId="1" applyNumberFormat="1" applyFont="1" applyBorder="1" applyAlignment="1" applyProtection="1">
      <alignment horizontal="center" vertical="center" wrapText="1"/>
      <protection locked="0"/>
    </xf>
    <xf numFmtId="1" fontId="18" fillId="0" borderId="2" xfId="1" applyNumberFormat="1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" fontId="19" fillId="2" borderId="2" xfId="1" applyNumberFormat="1" applyFont="1" applyFill="1" applyBorder="1" applyAlignment="1" applyProtection="1">
      <alignment horizontal="left" vertical="center" wrapText="1"/>
      <protection locked="0"/>
    </xf>
    <xf numFmtId="3" fontId="18" fillId="0" borderId="13" xfId="1" applyNumberFormat="1" applyFont="1" applyBorder="1" applyAlignment="1" applyProtection="1">
      <alignment horizontal="center" vertical="center" wrapText="1"/>
      <protection locked="0"/>
    </xf>
    <xf numFmtId="3" fontId="18" fillId="0" borderId="13" xfId="0" applyNumberFormat="1" applyFont="1" applyBorder="1" applyAlignment="1" applyProtection="1">
      <alignment horizontal="center" vertical="center" wrapText="1"/>
      <protection locked="0"/>
    </xf>
    <xf numFmtId="3" fontId="18" fillId="0" borderId="13" xfId="0" applyNumberFormat="1" applyFont="1" applyBorder="1" applyAlignment="1" applyProtection="1">
      <alignment horizontal="center" vertical="center"/>
      <protection locked="0"/>
    </xf>
    <xf numFmtId="3" fontId="18" fillId="0" borderId="13" xfId="0" applyNumberFormat="1" applyFont="1" applyBorder="1" applyProtection="1">
      <protection locked="0"/>
    </xf>
    <xf numFmtId="1" fontId="19" fillId="2" borderId="13" xfId="0" applyNumberFormat="1" applyFont="1" applyFill="1" applyBorder="1" applyAlignment="1" applyProtection="1">
      <alignment horizontal="center" vertical="center"/>
      <protection locked="0"/>
    </xf>
    <xf numFmtId="1" fontId="20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0" fillId="2" borderId="2" xfId="1" applyNumberFormat="1" applyFont="1" applyFill="1" applyBorder="1" applyAlignment="1" applyProtection="1">
      <alignment horizontal="left" vertical="center" wrapText="1"/>
      <protection locked="0"/>
    </xf>
    <xf numFmtId="3" fontId="6" fillId="0" borderId="1" xfId="0" applyNumberFormat="1" applyFont="1" applyBorder="1" applyAlignment="1" applyProtection="1">
      <alignment horizontal="center" vertical="center"/>
      <protection locked="0"/>
    </xf>
    <xf numFmtId="3" fontId="18" fillId="0" borderId="1" xfId="0" applyNumberFormat="1" applyFont="1" applyBorder="1" applyProtection="1">
      <protection locked="0"/>
    </xf>
    <xf numFmtId="1" fontId="19" fillId="2" borderId="1" xfId="0" applyNumberFormat="1" applyFont="1" applyFill="1" applyBorder="1" applyAlignment="1" applyProtection="1">
      <alignment horizontal="center" vertical="center"/>
      <protection locked="0"/>
    </xf>
    <xf numFmtId="1" fontId="18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18" fillId="2" borderId="2" xfId="1" applyNumberFormat="1" applyFont="1" applyFill="1" applyBorder="1" applyAlignment="1" applyProtection="1">
      <alignment horizontal="left" vertical="center" wrapText="1"/>
      <protection locked="0"/>
    </xf>
    <xf numFmtId="3" fontId="18" fillId="2" borderId="11" xfId="0" applyNumberFormat="1" applyFont="1" applyFill="1" applyBorder="1" applyAlignment="1" applyProtection="1">
      <alignment horizontal="center" vertical="center"/>
      <protection locked="0"/>
    </xf>
    <xf numFmtId="3" fontId="19" fillId="2" borderId="11" xfId="0" applyNumberFormat="1" applyFont="1" applyFill="1" applyBorder="1" applyAlignment="1" applyProtection="1">
      <alignment horizontal="center" vertical="center"/>
      <protection locked="0"/>
    </xf>
    <xf numFmtId="3" fontId="18" fillId="0" borderId="5" xfId="0" applyNumberFormat="1" applyFont="1" applyBorder="1" applyAlignment="1" applyProtection="1">
      <alignment horizontal="center" vertical="center"/>
      <protection locked="0"/>
    </xf>
    <xf numFmtId="3" fontId="18" fillId="0" borderId="5" xfId="0" applyNumberFormat="1" applyFont="1" applyBorder="1" applyProtection="1">
      <protection locked="0"/>
    </xf>
    <xf numFmtId="3" fontId="19" fillId="2" borderId="5" xfId="0" applyNumberFormat="1" applyFont="1" applyFill="1" applyBorder="1" applyAlignment="1" applyProtection="1">
      <alignment horizontal="center" vertical="center"/>
      <protection locked="0"/>
    </xf>
    <xf numFmtId="1" fontId="19" fillId="2" borderId="5" xfId="1" applyNumberFormat="1" applyFont="1" applyFill="1" applyBorder="1" applyAlignment="1" applyProtection="1">
      <alignment horizontal="left" vertical="center" wrapText="1"/>
      <protection locked="0"/>
    </xf>
    <xf numFmtId="3" fontId="18" fillId="0" borderId="5" xfId="0" applyNumberFormat="1" applyFont="1" applyBorder="1" applyAlignment="1">
      <alignment horizontal="center" vertical="center"/>
    </xf>
    <xf numFmtId="3" fontId="18" fillId="2" borderId="5" xfId="1" applyNumberFormat="1" applyFont="1" applyFill="1" applyBorder="1" applyAlignment="1" applyProtection="1">
      <alignment horizontal="center" vertical="center" wrapText="1"/>
      <protection locked="0"/>
    </xf>
    <xf numFmtId="3" fontId="18" fillId="0" borderId="5" xfId="1" applyNumberFormat="1" applyFont="1" applyBorder="1" applyAlignment="1" applyProtection="1">
      <alignment horizontal="center" vertical="center" wrapText="1"/>
      <protection locked="0"/>
    </xf>
    <xf numFmtId="1" fontId="19" fillId="0" borderId="5" xfId="1" applyNumberFormat="1" applyFont="1" applyBorder="1" applyAlignment="1" applyProtection="1">
      <alignment horizontal="center" vertical="center" wrapText="1"/>
      <protection locked="0"/>
    </xf>
    <xf numFmtId="3" fontId="18" fillId="0" borderId="5" xfId="0" applyNumberFormat="1" applyFont="1" applyBorder="1" applyAlignment="1" applyProtection="1">
      <alignment horizontal="center" vertical="center" wrapText="1"/>
      <protection locked="0"/>
    </xf>
    <xf numFmtId="1" fontId="18" fillId="2" borderId="10" xfId="1" applyNumberFormat="1" applyFont="1" applyFill="1" applyBorder="1" applyAlignment="1" applyProtection="1">
      <alignment horizontal="left" vertical="center" wrapText="1"/>
      <protection locked="0"/>
    </xf>
    <xf numFmtId="3" fontId="6" fillId="0" borderId="5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/>
    </xf>
    <xf numFmtId="14" fontId="9" fillId="0" borderId="8" xfId="0" applyNumberFormat="1" applyFont="1" applyBorder="1" applyAlignment="1">
      <alignment vertical="center"/>
    </xf>
    <xf numFmtId="0" fontId="6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16" fillId="0" borderId="4" xfId="0" applyFont="1" applyBorder="1"/>
    <xf numFmtId="0" fontId="7" fillId="0" borderId="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3" fontId="7" fillId="0" borderId="5" xfId="0" applyNumberFormat="1" applyFont="1" applyBorder="1" applyAlignment="1">
      <alignment horizontal="center" vertical="center"/>
    </xf>
    <xf numFmtId="0" fontId="21" fillId="0" borderId="1" xfId="0" applyFont="1" applyBorder="1"/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justify" vertical="center" wrapText="1"/>
    </xf>
    <xf numFmtId="3" fontId="7" fillId="0" borderId="0" xfId="0" applyNumberFormat="1" applyFont="1" applyAlignment="1">
      <alignment horizontal="center" vertical="center"/>
    </xf>
    <xf numFmtId="10" fontId="6" fillId="0" borderId="5" xfId="0" applyNumberFormat="1" applyFont="1" applyBorder="1"/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justify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22" fillId="0" borderId="0" xfId="0" applyNumberFormat="1" applyFont="1"/>
    <xf numFmtId="3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22" fillId="0" borderId="5" xfId="1" applyFont="1" applyBorder="1" applyAlignment="1">
      <alignment horizontal="center" vertical="center"/>
    </xf>
    <xf numFmtId="0" fontId="6" fillId="0" borderId="9" xfId="0" applyFont="1" applyBorder="1"/>
    <xf numFmtId="0" fontId="21" fillId="0" borderId="9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7" fillId="0" borderId="0" xfId="1" applyFont="1" applyAlignment="1">
      <alignment horizontal="center" vertical="center"/>
    </xf>
    <xf numFmtId="0" fontId="23" fillId="0" borderId="9" xfId="0" applyFont="1" applyBorder="1" applyAlignment="1">
      <alignment horizontal="center"/>
    </xf>
    <xf numFmtId="2" fontId="7" fillId="0" borderId="1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4" fillId="0" borderId="0" xfId="0" applyFont="1"/>
    <xf numFmtId="0" fontId="19" fillId="0" borderId="2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right" vertical="center" wrapText="1"/>
    </xf>
    <xf numFmtId="0" fontId="19" fillId="0" borderId="2" xfId="0" applyFont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/>
    </xf>
    <xf numFmtId="0" fontId="19" fillId="0" borderId="1" xfId="1" applyFont="1" applyBorder="1" applyAlignment="1">
      <alignment horizontal="left" vertical="center" wrapText="1"/>
    </xf>
    <xf numFmtId="3" fontId="19" fillId="0" borderId="1" xfId="1" applyNumberFormat="1" applyFont="1" applyBorder="1" applyAlignment="1">
      <alignment horizontal="right" vertical="center" wrapText="1"/>
    </xf>
    <xf numFmtId="0" fontId="22" fillId="0" borderId="1" xfId="1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/>
    <xf numFmtId="3" fontId="18" fillId="0" borderId="1" xfId="1" applyNumberFormat="1" applyFont="1" applyBorder="1" applyAlignment="1">
      <alignment horizontal="right" vertical="center" wrapText="1"/>
    </xf>
    <xf numFmtId="0" fontId="23" fillId="0" borderId="1" xfId="0" applyFont="1" applyBorder="1"/>
    <xf numFmtId="0" fontId="22" fillId="0" borderId="1" xfId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wrapText="1"/>
    </xf>
    <xf numFmtId="0" fontId="24" fillId="0" borderId="0" xfId="0" applyFont="1" applyAlignment="1">
      <alignment wrapText="1"/>
    </xf>
    <xf numFmtId="3" fontId="19" fillId="0" borderId="3" xfId="1" applyNumberFormat="1" applyFont="1" applyBorder="1" applyAlignment="1">
      <alignment horizontal="right" vertical="center"/>
    </xf>
    <xf numFmtId="3" fontId="19" fillId="0" borderId="1" xfId="1" applyNumberFormat="1" applyFont="1" applyBorder="1" applyAlignment="1">
      <alignment horizontal="right" vertical="center"/>
    </xf>
    <xf numFmtId="3" fontId="19" fillId="0" borderId="1" xfId="1" applyNumberFormat="1" applyFont="1" applyBorder="1" applyAlignment="1">
      <alignment vertical="center"/>
    </xf>
    <xf numFmtId="0" fontId="18" fillId="0" borderId="4" xfId="0" applyFont="1" applyBorder="1"/>
    <xf numFmtId="0" fontId="22" fillId="0" borderId="5" xfId="0" applyFont="1" applyBorder="1"/>
    <xf numFmtId="0" fontId="21" fillId="0" borderId="9" xfId="0" applyFont="1" applyBorder="1"/>
    <xf numFmtId="1" fontId="22" fillId="0" borderId="5" xfId="0" applyNumberFormat="1" applyFont="1" applyBorder="1"/>
    <xf numFmtId="0" fontId="23" fillId="0" borderId="9" xfId="0" applyFont="1" applyBorder="1"/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7" fillId="3" borderId="19" xfId="0" applyFont="1" applyFill="1" applyBorder="1" applyAlignment="1" applyProtection="1">
      <alignment horizontal="right" vertical="center"/>
      <protection locked="0"/>
    </xf>
    <xf numFmtId="1" fontId="19" fillId="2" borderId="10" xfId="1" applyNumberFormat="1" applyFont="1" applyFill="1" applyBorder="1" applyAlignment="1" applyProtection="1">
      <alignment horizontal="left" vertical="center" wrapText="1"/>
      <protection locked="0"/>
    </xf>
    <xf numFmtId="3" fontId="18" fillId="0" borderId="11" xfId="0" applyNumberFormat="1" applyFont="1" applyBorder="1" applyAlignment="1">
      <alignment horizontal="center" vertical="center"/>
    </xf>
    <xf numFmtId="3" fontId="18" fillId="0" borderId="14" xfId="0" applyNumberFormat="1" applyFont="1" applyBorder="1" applyAlignment="1" applyProtection="1">
      <alignment horizontal="center" vertical="center" wrapText="1"/>
      <protection locked="0"/>
    </xf>
    <xf numFmtId="3" fontId="18" fillId="0" borderId="16" xfId="0" applyNumberFormat="1" applyFont="1" applyBorder="1" applyProtection="1">
      <protection locked="0"/>
    </xf>
    <xf numFmtId="1" fontId="18" fillId="2" borderId="11" xfId="0" applyNumberFormat="1" applyFont="1" applyFill="1" applyBorder="1" applyAlignment="1">
      <alignment horizontal="center" vertical="center"/>
    </xf>
    <xf numFmtId="1" fontId="18" fillId="0" borderId="5" xfId="0" applyNumberFormat="1" applyFont="1" applyBorder="1" applyAlignment="1">
      <alignment horizontal="left" vertical="center"/>
    </xf>
    <xf numFmtId="1" fontId="19" fillId="0" borderId="5" xfId="0" applyNumberFormat="1" applyFont="1" applyBorder="1" applyAlignment="1">
      <alignment horizontal="center" vertical="center"/>
    </xf>
    <xf numFmtId="1" fontId="18" fillId="2" borderId="12" xfId="0" applyNumberFormat="1" applyFont="1" applyFill="1" applyBorder="1" applyAlignment="1">
      <alignment horizontal="center" vertical="center"/>
    </xf>
    <xf numFmtId="1" fontId="18" fillId="0" borderId="13" xfId="0" applyNumberFormat="1" applyFont="1" applyBorder="1" applyAlignment="1">
      <alignment horizontal="left" vertical="center"/>
    </xf>
    <xf numFmtId="1" fontId="18" fillId="2" borderId="5" xfId="0" applyNumberFormat="1" applyFont="1" applyFill="1" applyBorder="1" applyAlignment="1">
      <alignment horizontal="center" vertical="center"/>
    </xf>
    <xf numFmtId="0" fontId="22" fillId="0" borderId="5" xfId="0" applyFont="1" applyBorder="1" applyAlignment="1">
      <alignment vertical="center"/>
    </xf>
    <xf numFmtId="3" fontId="18" fillId="0" borderId="1" xfId="0" applyNumberFormat="1" applyFont="1" applyBorder="1" applyAlignment="1" applyProtection="1">
      <alignment horizontal="center" vertical="center" wrapText="1"/>
      <protection locked="0"/>
    </xf>
    <xf numFmtId="3" fontId="18" fillId="0" borderId="14" xfId="1" applyNumberFormat="1" applyFont="1" applyBorder="1" applyAlignment="1" applyProtection="1">
      <alignment horizontal="center" vertical="center" wrapText="1"/>
      <protection locked="0"/>
    </xf>
    <xf numFmtId="1" fontId="18" fillId="0" borderId="11" xfId="0" applyNumberFormat="1" applyFont="1" applyBorder="1" applyAlignment="1">
      <alignment horizontal="left" vertical="center"/>
    </xf>
    <xf numFmtId="3" fontId="19" fillId="0" borderId="2" xfId="1" applyNumberFormat="1" applyFont="1" applyBorder="1" applyAlignment="1">
      <alignment horizontal="right" vertical="center"/>
    </xf>
    <xf numFmtId="3" fontId="19" fillId="0" borderId="1" xfId="1" applyNumberFormat="1" applyFont="1" applyBorder="1" applyAlignment="1">
      <alignment horizontal="center" vertical="center"/>
    </xf>
    <xf numFmtId="0" fontId="18" fillId="0" borderId="1" xfId="1" applyFont="1" applyBorder="1" applyAlignment="1">
      <alignment horizontal="left" vertical="center" wrapText="1"/>
    </xf>
    <xf numFmtId="0" fontId="22" fillId="0" borderId="1" xfId="0" applyFont="1" applyBorder="1" applyAlignment="1">
      <alignment horizontal="right" vertical="center" wrapText="1"/>
    </xf>
    <xf numFmtId="3" fontId="18" fillId="0" borderId="1" xfId="1" applyNumberFormat="1" applyFont="1" applyBorder="1" applyAlignment="1">
      <alignment horizontal="right" vertical="center"/>
    </xf>
    <xf numFmtId="0" fontId="18" fillId="0" borderId="1" xfId="0" applyFont="1" applyBorder="1" applyAlignment="1">
      <alignment horizontal="center"/>
    </xf>
    <xf numFmtId="0" fontId="19" fillId="0" borderId="1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3" fontId="18" fillId="0" borderId="14" xfId="0" applyNumberFormat="1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1" fontId="19" fillId="2" borderId="3" xfId="1" applyNumberFormat="1" applyFont="1" applyFill="1" applyBorder="1" applyAlignment="1" applyProtection="1">
      <alignment horizontal="center" vertical="center" wrapText="1"/>
      <protection locked="0"/>
    </xf>
    <xf numFmtId="1" fontId="19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19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19" fillId="2" borderId="11" xfId="0" applyNumberFormat="1" applyFont="1" applyFill="1" applyBorder="1" applyAlignment="1" applyProtection="1">
      <alignment horizontal="center" vertical="center"/>
      <protection locked="0"/>
    </xf>
    <xf numFmtId="1" fontId="19" fillId="2" borderId="5" xfId="0" applyNumberFormat="1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4" fillId="0" borderId="4" xfId="0" applyFont="1" applyBorder="1" applyAlignment="1"/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right"/>
    </xf>
    <xf numFmtId="0" fontId="24" fillId="0" borderId="1" xfId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9" fillId="0" borderId="5" xfId="1" applyFont="1" applyBorder="1" applyAlignment="1">
      <alignment horizontal="center" vertical="center" wrapText="1"/>
    </xf>
    <xf numFmtId="0" fontId="19" fillId="0" borderId="16" xfId="1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4" fillId="0" borderId="0" xfId="0" applyFont="1" applyAlignment="1"/>
  </cellXfs>
  <cellStyles count="8">
    <cellStyle name="Normal" xfId="0" builtinId="0"/>
    <cellStyle name="Normal 2" xfId="1"/>
    <cellStyle name="Normal 2 2" xfId="2"/>
    <cellStyle name="Normal 2 2 2" xfId="5"/>
    <cellStyle name="Normal 2 3" xfId="6"/>
    <cellStyle name="Normal 2 4" xfId="7"/>
    <cellStyle name="Normal 3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579600</xdr:colOff>
      <xdr:row>2</xdr:row>
      <xdr:rowOff>480608</xdr:rowOff>
    </xdr:from>
    <xdr:to>
      <xdr:col>8</xdr:col>
      <xdr:colOff>379188</xdr:colOff>
      <xdr:row>3</xdr:row>
      <xdr:rowOff>5105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CxnSpPr>
          <a:cxnSpLocks/>
        </xdr:cNvCxnSpPr>
      </xdr:nvCxnSpPr>
      <xdr:spPr>
        <a:xfrm flipV="1">
          <a:off x="5622247" y="884020"/>
          <a:ext cx="1984735" cy="6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1381125</xdr:colOff>
      <xdr:row>3</xdr:row>
      <xdr:rowOff>66675</xdr:rowOff>
    </xdr:from>
    <xdr:to>
      <xdr:col>3</xdr:col>
      <xdr:colOff>649941</xdr:colOff>
      <xdr:row>3</xdr:row>
      <xdr:rowOff>67235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672478" y="862293"/>
          <a:ext cx="2047875" cy="5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2305051</xdr:colOff>
      <xdr:row>3</xdr:row>
      <xdr:rowOff>65314</xdr:rowOff>
    </xdr:from>
    <xdr:to>
      <xdr:col>3</xdr:col>
      <xdr:colOff>24494</xdr:colOff>
      <xdr:row>3</xdr:row>
      <xdr:rowOff>68037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2835730" y="1140278"/>
          <a:ext cx="1624693" cy="27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2306406</xdr:colOff>
      <xdr:row>3</xdr:row>
      <xdr:rowOff>43296</xdr:rowOff>
    </xdr:from>
    <xdr:to>
      <xdr:col>3</xdr:col>
      <xdr:colOff>570258</xdr:colOff>
      <xdr:row>3</xdr:row>
      <xdr:rowOff>43296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300-000005000000}"/>
            </a:ext>
            <a:ext uri="{147F2762-F138-4A5C-976F-8EAC2B608ADB}">
              <a16:predDERef xmlns="" xmlns:a16="http://schemas.microsoft.com/office/drawing/2014/main" pred="{00000000-0008-0000-0300-000004000000}"/>
            </a:ext>
          </a:extLst>
        </xdr:cNvPr>
        <xdr:cNvCxnSpPr/>
      </xdr:nvCxnSpPr>
      <xdr:spPr>
        <a:xfrm>
          <a:off x="2769049" y="886939"/>
          <a:ext cx="180170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3</xdr:row>
      <xdr:rowOff>28575</xdr:rowOff>
    </xdr:from>
    <xdr:to>
      <xdr:col>9</xdr:col>
      <xdr:colOff>85725</xdr:colOff>
      <xdr:row>3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4219575" y="809625"/>
          <a:ext cx="1847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59513</xdr:colOff>
      <xdr:row>3</xdr:row>
      <xdr:rowOff>56030</xdr:rowOff>
    </xdr:from>
    <xdr:to>
      <xdr:col>9</xdr:col>
      <xdr:colOff>313406</xdr:colOff>
      <xdr:row>3</xdr:row>
      <xdr:rowOff>56030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600-000003000000}"/>
            </a:ext>
            <a:ext uri="{147F2762-F138-4A5C-976F-8EAC2B608ADB}">
              <a16:predDERef xmlns="" xmlns:a16="http://schemas.microsoft.com/office/drawing/2014/main" pred="{00000000-0008-0000-0300-000004000000}"/>
            </a:ext>
          </a:extLst>
        </xdr:cNvPr>
        <xdr:cNvCxnSpPr/>
      </xdr:nvCxnSpPr>
      <xdr:spPr>
        <a:xfrm>
          <a:off x="6393638" y="925186"/>
          <a:ext cx="1039706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41"/>
  <sheetViews>
    <sheetView tabSelected="1" zoomScale="60" zoomScaleNormal="6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F9" sqref="F9"/>
    </sheetView>
  </sheetViews>
  <sheetFormatPr defaultColWidth="9.28515625" defaultRowHeight="15" x14ac:dyDescent="0.25"/>
  <cols>
    <col min="1" max="1" width="9.28515625" style="2"/>
    <col min="2" max="2" width="33.85546875" style="2" customWidth="1"/>
    <col min="3" max="3" width="11.140625" style="2" customWidth="1"/>
    <col min="4" max="4" width="11.42578125" style="2" customWidth="1"/>
    <col min="5" max="5" width="10.140625" style="2" customWidth="1"/>
    <col min="6" max="6" width="10.42578125" style="2" customWidth="1"/>
    <col min="7" max="7" width="11" style="2" customWidth="1"/>
    <col min="8" max="8" width="11.28515625" style="2" customWidth="1"/>
    <col min="9" max="9" width="11" style="2" customWidth="1"/>
    <col min="10" max="10" width="10.42578125" style="2" customWidth="1"/>
    <col min="11" max="11" width="10.140625" style="2" customWidth="1"/>
    <col min="12" max="12" width="11.7109375" style="2" customWidth="1"/>
    <col min="13" max="14" width="10.140625" style="2" customWidth="1"/>
    <col min="15" max="15" width="9.28515625" style="2"/>
    <col min="16" max="16" width="11.28515625" style="2" customWidth="1"/>
    <col min="17" max="16384" width="9.28515625" style="2"/>
  </cols>
  <sheetData>
    <row r="1" spans="1:16" ht="15.75" x14ac:dyDescent="0.25">
      <c r="A1" s="177" t="s">
        <v>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</row>
    <row r="2" spans="1:16" ht="15.75" x14ac:dyDescent="0.25">
      <c r="A2" s="178" t="s">
        <v>1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</row>
    <row r="3" spans="1:16" ht="38.25" customHeight="1" x14ac:dyDescent="0.25">
      <c r="A3" s="179" t="s">
        <v>2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</row>
    <row r="4" spans="1:16" ht="15.75" x14ac:dyDescent="0.25">
      <c r="A4" s="148"/>
      <c r="B4" s="148"/>
      <c r="C4" s="148"/>
      <c r="D4" s="148"/>
      <c r="E4" s="148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50"/>
    </row>
    <row r="5" spans="1:16" ht="21.75" customHeight="1" x14ac:dyDescent="0.25">
      <c r="A5" s="180" t="s">
        <v>3</v>
      </c>
      <c r="B5" s="180" t="s">
        <v>4</v>
      </c>
      <c r="C5" s="182" t="s">
        <v>5</v>
      </c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3" t="s">
        <v>6</v>
      </c>
    </row>
    <row r="6" spans="1:16" ht="33" x14ac:dyDescent="0.25">
      <c r="A6" s="181"/>
      <c r="B6" s="181"/>
      <c r="C6" s="32" t="s">
        <v>7</v>
      </c>
      <c r="D6" s="34" t="s">
        <v>8</v>
      </c>
      <c r="E6" s="32" t="s">
        <v>9</v>
      </c>
      <c r="F6" s="32" t="s">
        <v>10</v>
      </c>
      <c r="G6" s="34" t="s">
        <v>11</v>
      </c>
      <c r="H6" s="34" t="s">
        <v>12</v>
      </c>
      <c r="I6" s="34" t="s">
        <v>13</v>
      </c>
      <c r="J6" s="34" t="s">
        <v>14</v>
      </c>
      <c r="K6" s="34" t="s">
        <v>15</v>
      </c>
      <c r="L6" s="34" t="s">
        <v>16</v>
      </c>
      <c r="M6" s="34" t="s">
        <v>17</v>
      </c>
      <c r="N6" s="34" t="s">
        <v>18</v>
      </c>
      <c r="O6" s="35" t="s">
        <v>19</v>
      </c>
      <c r="P6" s="184"/>
    </row>
    <row r="7" spans="1:16" ht="30" customHeight="1" x14ac:dyDescent="0.25">
      <c r="A7" s="36" t="s">
        <v>20</v>
      </c>
      <c r="B7" s="37" t="s">
        <v>21</v>
      </c>
      <c r="C7" s="38">
        <f t="shared" ref="C7:O7" si="0">SUM(C8:C12)</f>
        <v>67</v>
      </c>
      <c r="D7" s="38">
        <f t="shared" si="0"/>
        <v>67</v>
      </c>
      <c r="E7" s="38">
        <f t="shared" si="0"/>
        <v>17</v>
      </c>
      <c r="F7" s="38">
        <f t="shared" si="0"/>
        <v>78</v>
      </c>
      <c r="G7" s="38">
        <f t="shared" si="0"/>
        <v>113</v>
      </c>
      <c r="H7" s="38">
        <f t="shared" si="0"/>
        <v>38</v>
      </c>
      <c r="I7" s="38">
        <f t="shared" si="0"/>
        <v>4</v>
      </c>
      <c r="J7" s="38">
        <f t="shared" si="0"/>
        <v>0</v>
      </c>
      <c r="K7" s="38">
        <f t="shared" si="0"/>
        <v>82</v>
      </c>
      <c r="L7" s="38">
        <f t="shared" si="0"/>
        <v>2</v>
      </c>
      <c r="M7" s="38">
        <f t="shared" si="0"/>
        <v>23</v>
      </c>
      <c r="N7" s="38">
        <f t="shared" si="0"/>
        <v>23</v>
      </c>
      <c r="O7" s="38">
        <f t="shared" si="0"/>
        <v>270</v>
      </c>
      <c r="P7" s="35">
        <f t="shared" ref="P7:P12" si="1">SUM(C7:O7)</f>
        <v>784</v>
      </c>
    </row>
    <row r="8" spans="1:16" ht="30" customHeight="1" x14ac:dyDescent="0.25">
      <c r="A8" s="39">
        <v>1</v>
      </c>
      <c r="B8" s="40" t="s">
        <v>22</v>
      </c>
      <c r="C8" s="41"/>
      <c r="D8" s="42"/>
      <c r="E8" s="42"/>
      <c r="F8" s="42"/>
      <c r="G8" s="43"/>
      <c r="H8" s="43"/>
      <c r="I8" s="43"/>
      <c r="J8" s="43"/>
      <c r="K8" s="43"/>
      <c r="L8" s="43"/>
      <c r="M8" s="43"/>
      <c r="N8" s="43"/>
      <c r="O8" s="44">
        <v>265</v>
      </c>
      <c r="P8" s="35">
        <f t="shared" si="1"/>
        <v>265</v>
      </c>
    </row>
    <row r="9" spans="1:16" ht="30" customHeight="1" x14ac:dyDescent="0.25">
      <c r="A9" s="39">
        <v>2</v>
      </c>
      <c r="B9" s="40" t="s">
        <v>23</v>
      </c>
      <c r="C9" s="45">
        <v>32</v>
      </c>
      <c r="D9" s="46">
        <v>46</v>
      </c>
      <c r="E9" s="46"/>
      <c r="F9" s="46">
        <v>33</v>
      </c>
      <c r="G9" s="47">
        <v>93</v>
      </c>
      <c r="H9" s="47">
        <v>20</v>
      </c>
      <c r="I9" s="47"/>
      <c r="J9" s="47"/>
      <c r="K9" s="47"/>
      <c r="L9" s="47"/>
      <c r="M9" s="47">
        <v>23</v>
      </c>
      <c r="N9" s="47"/>
      <c r="O9" s="48"/>
      <c r="P9" s="35">
        <f t="shared" si="1"/>
        <v>247</v>
      </c>
    </row>
    <row r="10" spans="1:16" ht="30" customHeight="1" x14ac:dyDescent="0.25">
      <c r="A10" s="39">
        <v>3</v>
      </c>
      <c r="B10" s="40" t="s">
        <v>24</v>
      </c>
      <c r="C10" s="45">
        <v>35</v>
      </c>
      <c r="D10" s="46">
        <v>21</v>
      </c>
      <c r="E10" s="46">
        <v>17</v>
      </c>
      <c r="F10" s="46">
        <v>45</v>
      </c>
      <c r="G10" s="47">
        <v>20</v>
      </c>
      <c r="H10" s="47">
        <v>18</v>
      </c>
      <c r="I10" s="47">
        <v>4</v>
      </c>
      <c r="J10" s="47"/>
      <c r="K10" s="47">
        <v>82</v>
      </c>
      <c r="L10" s="47">
        <v>2</v>
      </c>
      <c r="M10" s="47"/>
      <c r="N10" s="47">
        <v>23</v>
      </c>
      <c r="O10" s="48"/>
      <c r="P10" s="35">
        <f t="shared" si="1"/>
        <v>267</v>
      </c>
    </row>
    <row r="11" spans="1:16" ht="30" customHeight="1" x14ac:dyDescent="0.25">
      <c r="A11" s="39">
        <v>4</v>
      </c>
      <c r="B11" s="40" t="s">
        <v>25</v>
      </c>
      <c r="C11" s="49"/>
      <c r="D11" s="50"/>
      <c r="E11" s="50"/>
      <c r="F11" s="50"/>
      <c r="G11" s="51"/>
      <c r="H11" s="51"/>
      <c r="I11" s="51"/>
      <c r="J11" s="51"/>
      <c r="K11" s="51"/>
      <c r="L11" s="51"/>
      <c r="M11" s="51"/>
      <c r="N11" s="51"/>
      <c r="O11" s="52"/>
      <c r="P11" s="35">
        <f t="shared" si="1"/>
        <v>0</v>
      </c>
    </row>
    <row r="12" spans="1:16" ht="30" customHeight="1" x14ac:dyDescent="0.25">
      <c r="A12" s="39">
        <v>5</v>
      </c>
      <c r="B12" s="40" t="s">
        <v>26</v>
      </c>
      <c r="C12" s="49"/>
      <c r="D12" s="50"/>
      <c r="E12" s="50"/>
      <c r="F12" s="50"/>
      <c r="G12" s="51"/>
      <c r="H12" s="51"/>
      <c r="I12" s="51"/>
      <c r="J12" s="51"/>
      <c r="K12" s="51"/>
      <c r="L12" s="51"/>
      <c r="M12" s="51"/>
      <c r="N12" s="51"/>
      <c r="O12" s="52">
        <v>5</v>
      </c>
      <c r="P12" s="35">
        <f t="shared" si="1"/>
        <v>5</v>
      </c>
    </row>
    <row r="13" spans="1:16" ht="30" customHeight="1" x14ac:dyDescent="0.25">
      <c r="A13" s="33" t="s">
        <v>27</v>
      </c>
      <c r="B13" s="53" t="s">
        <v>28</v>
      </c>
      <c r="C13" s="54"/>
      <c r="D13" s="55"/>
      <c r="E13" s="54"/>
      <c r="F13" s="54"/>
      <c r="G13" s="56"/>
      <c r="H13" s="56"/>
      <c r="I13" s="56"/>
      <c r="J13" s="56"/>
      <c r="K13" s="56"/>
      <c r="L13" s="56"/>
      <c r="M13" s="56"/>
      <c r="N13" s="56"/>
      <c r="O13" s="57"/>
      <c r="P13" s="58"/>
    </row>
    <row r="14" spans="1:16" ht="30" customHeight="1" x14ac:dyDescent="0.25">
      <c r="A14" s="59">
        <v>1</v>
      </c>
      <c r="B14" s="60" t="s">
        <v>29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2"/>
      <c r="P14" s="63"/>
    </row>
    <row r="15" spans="1:16" ht="30" customHeight="1" x14ac:dyDescent="0.25">
      <c r="A15" s="64" t="s">
        <v>30</v>
      </c>
      <c r="B15" s="65" t="s">
        <v>31</v>
      </c>
      <c r="C15" s="66">
        <v>0</v>
      </c>
      <c r="D15" s="66">
        <v>12</v>
      </c>
      <c r="E15" s="66">
        <v>0</v>
      </c>
      <c r="F15" s="66">
        <v>108</v>
      </c>
      <c r="G15" s="66">
        <v>96</v>
      </c>
      <c r="H15" s="66">
        <v>45</v>
      </c>
      <c r="I15" s="66">
        <v>0</v>
      </c>
      <c r="J15" s="66">
        <v>0</v>
      </c>
      <c r="K15" s="66">
        <v>63</v>
      </c>
      <c r="L15" s="66">
        <v>0</v>
      </c>
      <c r="M15" s="66">
        <v>27</v>
      </c>
      <c r="N15" s="66">
        <v>38</v>
      </c>
      <c r="O15" s="24"/>
      <c r="P15" s="67">
        <f>SUM(C15:N15)</f>
        <v>389</v>
      </c>
    </row>
    <row r="16" spans="1:16" ht="30" customHeight="1" x14ac:dyDescent="0.25">
      <c r="A16" s="64" t="s">
        <v>32</v>
      </c>
      <c r="B16" s="65" t="s">
        <v>33</v>
      </c>
      <c r="C16" s="66">
        <v>472</v>
      </c>
      <c r="D16" s="66">
        <v>252</v>
      </c>
      <c r="E16" s="66">
        <v>53</v>
      </c>
      <c r="F16" s="66">
        <v>386</v>
      </c>
      <c r="G16" s="66">
        <v>556</v>
      </c>
      <c r="H16" s="66">
        <v>685</v>
      </c>
      <c r="I16" s="66">
        <v>248</v>
      </c>
      <c r="J16" s="66">
        <v>850</v>
      </c>
      <c r="K16" s="66">
        <v>684</v>
      </c>
      <c r="L16" s="66">
        <v>0</v>
      </c>
      <c r="M16" s="66">
        <v>142</v>
      </c>
      <c r="N16" s="66">
        <v>500</v>
      </c>
      <c r="O16" s="68"/>
      <c r="P16" s="67">
        <f>SUM(C16:N16)</f>
        <v>4828</v>
      </c>
    </row>
    <row r="17" spans="1:16" ht="30" customHeight="1" x14ac:dyDescent="0.25">
      <c r="A17" s="64" t="s">
        <v>34</v>
      </c>
      <c r="B17" s="65" t="s">
        <v>35</v>
      </c>
      <c r="C17" s="66">
        <v>5483</v>
      </c>
      <c r="D17" s="66">
        <v>3762</v>
      </c>
      <c r="E17" s="66">
        <v>2557</v>
      </c>
      <c r="F17" s="66">
        <v>5201</v>
      </c>
      <c r="G17" s="66">
        <v>4658</v>
      </c>
      <c r="H17" s="66">
        <v>4294</v>
      </c>
      <c r="I17" s="66">
        <v>2297</v>
      </c>
      <c r="J17" s="66">
        <v>2794</v>
      </c>
      <c r="K17" s="66">
        <v>4430</v>
      </c>
      <c r="L17" s="66">
        <v>1055</v>
      </c>
      <c r="M17" s="66">
        <v>2825</v>
      </c>
      <c r="N17" s="66">
        <v>2247</v>
      </c>
      <c r="O17" s="68"/>
      <c r="P17" s="67">
        <f>SUM(C17:N17)</f>
        <v>41603</v>
      </c>
    </row>
    <row r="18" spans="1:16" ht="30" customHeight="1" x14ac:dyDescent="0.25">
      <c r="A18" s="59">
        <v>2</v>
      </c>
      <c r="B18" s="60" t="s">
        <v>36</v>
      </c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9"/>
      <c r="P18" s="70"/>
    </row>
    <row r="19" spans="1:16" ht="30" customHeight="1" x14ac:dyDescent="0.25">
      <c r="A19" s="64" t="s">
        <v>37</v>
      </c>
      <c r="B19" s="65" t="s">
        <v>31</v>
      </c>
      <c r="C19" s="66">
        <v>0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9"/>
      <c r="P19" s="67">
        <f>SUM(C19:N19)</f>
        <v>0</v>
      </c>
    </row>
    <row r="20" spans="1:16" ht="30" customHeight="1" x14ac:dyDescent="0.25">
      <c r="A20" s="64" t="s">
        <v>38</v>
      </c>
      <c r="B20" s="65" t="s">
        <v>33</v>
      </c>
      <c r="C20" s="66">
        <v>0</v>
      </c>
      <c r="D20" s="66">
        <v>0</v>
      </c>
      <c r="E20" s="66">
        <v>0</v>
      </c>
      <c r="F20" s="66">
        <v>0</v>
      </c>
      <c r="G20" s="66">
        <v>0</v>
      </c>
      <c r="H20" s="66">
        <v>155</v>
      </c>
      <c r="I20" s="66">
        <v>242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9"/>
      <c r="P20" s="67">
        <f>SUM(C20:N20)</f>
        <v>397</v>
      </c>
    </row>
    <row r="21" spans="1:16" ht="30" customHeight="1" x14ac:dyDescent="0.25">
      <c r="A21" s="64" t="s">
        <v>39</v>
      </c>
      <c r="B21" s="65" t="s">
        <v>35</v>
      </c>
      <c r="C21" s="66">
        <v>1119</v>
      </c>
      <c r="D21" s="66">
        <v>2883</v>
      </c>
      <c r="E21" s="66">
        <v>3243</v>
      </c>
      <c r="F21" s="66">
        <v>2745</v>
      </c>
      <c r="G21" s="66">
        <v>2038</v>
      </c>
      <c r="H21" s="66">
        <v>3731</v>
      </c>
      <c r="I21" s="66">
        <v>1372</v>
      </c>
      <c r="J21" s="66">
        <v>1891</v>
      </c>
      <c r="K21" s="66">
        <v>697</v>
      </c>
      <c r="L21" s="66">
        <v>1254</v>
      </c>
      <c r="M21" s="66">
        <v>2822</v>
      </c>
      <c r="N21" s="66">
        <v>1454</v>
      </c>
      <c r="O21" s="69"/>
      <c r="P21" s="67">
        <f>SUM(C21:N21)</f>
        <v>25249</v>
      </c>
    </row>
    <row r="22" spans="1:16" ht="30" customHeight="1" x14ac:dyDescent="0.25">
      <c r="A22" s="33" t="s">
        <v>40</v>
      </c>
      <c r="B22" s="151" t="s">
        <v>41</v>
      </c>
      <c r="C22" s="152"/>
      <c r="D22" s="153"/>
      <c r="E22" s="74"/>
      <c r="F22" s="74"/>
      <c r="G22" s="68"/>
      <c r="H22" s="68"/>
      <c r="I22" s="68"/>
      <c r="J22" s="68"/>
      <c r="K22" s="68"/>
      <c r="L22" s="68"/>
      <c r="M22" s="68"/>
      <c r="N22" s="68"/>
      <c r="O22" s="154"/>
      <c r="P22" s="35">
        <f>SUM(P23:P26)</f>
        <v>12</v>
      </c>
    </row>
    <row r="23" spans="1:16" ht="30" customHeight="1" x14ac:dyDescent="0.25">
      <c r="A23" s="155">
        <v>1</v>
      </c>
      <c r="B23" s="156" t="s">
        <v>42</v>
      </c>
      <c r="C23" s="29"/>
      <c r="D23" s="25"/>
      <c r="E23" s="20"/>
      <c r="F23" s="20"/>
      <c r="G23" s="20"/>
      <c r="H23" s="20"/>
      <c r="I23" s="20"/>
      <c r="J23" s="20"/>
      <c r="K23" s="20"/>
      <c r="L23" s="20">
        <v>1</v>
      </c>
      <c r="M23" s="20">
        <v>1</v>
      </c>
      <c r="N23" s="20"/>
      <c r="O23" s="72"/>
      <c r="P23" s="157">
        <f>SUM(C23:O23)</f>
        <v>2</v>
      </c>
    </row>
    <row r="24" spans="1:16" ht="30" customHeight="1" x14ac:dyDescent="0.25">
      <c r="A24" s="155">
        <v>2</v>
      </c>
      <c r="B24" s="156" t="s">
        <v>43</v>
      </c>
      <c r="C24" s="27"/>
      <c r="D24" s="26">
        <v>1</v>
      </c>
      <c r="E24" s="20">
        <v>1</v>
      </c>
      <c r="F24" s="20"/>
      <c r="G24" s="20">
        <v>1</v>
      </c>
      <c r="H24" s="20">
        <v>1</v>
      </c>
      <c r="I24" s="20"/>
      <c r="J24" s="20">
        <v>1</v>
      </c>
      <c r="K24" s="20">
        <v>1</v>
      </c>
      <c r="L24" s="20"/>
      <c r="M24" s="20"/>
      <c r="N24" s="20"/>
      <c r="O24" s="72"/>
      <c r="P24" s="157">
        <f>SUM(C24:O24)</f>
        <v>6</v>
      </c>
    </row>
    <row r="25" spans="1:16" ht="30" customHeight="1" x14ac:dyDescent="0.25">
      <c r="A25" s="158">
        <v>3</v>
      </c>
      <c r="B25" s="159" t="s">
        <v>44</v>
      </c>
      <c r="C25" s="28">
        <v>1</v>
      </c>
      <c r="D25" s="26"/>
      <c r="E25" s="20"/>
      <c r="F25" s="21">
        <v>1</v>
      </c>
      <c r="G25" s="20"/>
      <c r="H25" s="20"/>
      <c r="I25" s="20">
        <v>1</v>
      </c>
      <c r="J25" s="20"/>
      <c r="K25" s="20"/>
      <c r="L25" s="20"/>
      <c r="M25" s="20"/>
      <c r="N25" s="20">
        <v>1</v>
      </c>
      <c r="O25" s="72"/>
      <c r="P25" s="157">
        <f>SUM(C25:O25)</f>
        <v>4</v>
      </c>
    </row>
    <row r="26" spans="1:16" ht="30" customHeight="1" x14ac:dyDescent="0.25">
      <c r="A26" s="160">
        <v>4</v>
      </c>
      <c r="B26" s="161" t="s">
        <v>45</v>
      </c>
      <c r="C26" s="26"/>
      <c r="D26" s="26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72"/>
      <c r="P26" s="157">
        <f>SUM(C26:O26)</f>
        <v>0</v>
      </c>
    </row>
    <row r="27" spans="1:16" ht="30" customHeight="1" x14ac:dyDescent="0.25">
      <c r="A27" s="33" t="s">
        <v>46</v>
      </c>
      <c r="B27" s="151" t="s">
        <v>47</v>
      </c>
      <c r="C27" s="152"/>
      <c r="D27" s="153"/>
      <c r="E27" s="74"/>
      <c r="F27" s="74"/>
      <c r="G27" s="68"/>
      <c r="H27" s="68"/>
      <c r="I27" s="68"/>
      <c r="J27" s="68"/>
      <c r="K27" s="68"/>
      <c r="L27" s="68"/>
      <c r="M27" s="68"/>
      <c r="N27" s="68"/>
      <c r="O27" s="154"/>
      <c r="P27" s="35">
        <f>SUM(P28:P31)</f>
        <v>143</v>
      </c>
    </row>
    <row r="28" spans="1:16" ht="30" customHeight="1" x14ac:dyDescent="0.25">
      <c r="A28" s="155">
        <v>1</v>
      </c>
      <c r="B28" s="156" t="s">
        <v>42</v>
      </c>
      <c r="C28" s="29"/>
      <c r="D28" s="25">
        <v>1</v>
      </c>
      <c r="E28" s="20">
        <v>9</v>
      </c>
      <c r="F28" s="20"/>
      <c r="G28" s="20">
        <v>3</v>
      </c>
      <c r="H28" s="20">
        <v>4</v>
      </c>
      <c r="I28" s="20"/>
      <c r="J28" s="20"/>
      <c r="K28" s="20">
        <v>1</v>
      </c>
      <c r="L28" s="20"/>
      <c r="M28" s="20"/>
      <c r="N28" s="20"/>
      <c r="O28" s="72"/>
      <c r="P28" s="157">
        <f>SUM(C28:O28)</f>
        <v>18</v>
      </c>
    </row>
    <row r="29" spans="1:16" ht="30" customHeight="1" x14ac:dyDescent="0.25">
      <c r="A29" s="155">
        <v>2</v>
      </c>
      <c r="B29" s="156" t="s">
        <v>43</v>
      </c>
      <c r="C29" s="27">
        <v>4</v>
      </c>
      <c r="D29" s="26">
        <v>8</v>
      </c>
      <c r="E29" s="20">
        <v>4</v>
      </c>
      <c r="F29" s="20">
        <v>6</v>
      </c>
      <c r="G29" s="20">
        <v>11</v>
      </c>
      <c r="H29" s="20">
        <v>13</v>
      </c>
      <c r="I29" s="20">
        <v>3</v>
      </c>
      <c r="J29" s="20">
        <v>9</v>
      </c>
      <c r="K29" s="20">
        <v>6</v>
      </c>
      <c r="L29" s="20">
        <v>7</v>
      </c>
      <c r="M29" s="20">
        <v>10</v>
      </c>
      <c r="N29" s="20">
        <v>4</v>
      </c>
      <c r="O29" s="72"/>
      <c r="P29" s="157">
        <f>SUM(C29:O29)</f>
        <v>85</v>
      </c>
    </row>
    <row r="30" spans="1:16" ht="30" customHeight="1" x14ac:dyDescent="0.25">
      <c r="A30" s="158">
        <v>3</v>
      </c>
      <c r="B30" s="159" t="s">
        <v>44</v>
      </c>
      <c r="C30" s="28">
        <v>5</v>
      </c>
      <c r="D30" s="26">
        <v>3</v>
      </c>
      <c r="E30" s="20"/>
      <c r="F30" s="21">
        <v>6</v>
      </c>
      <c r="G30" s="20">
        <v>1</v>
      </c>
      <c r="H30" s="20">
        <v>1</v>
      </c>
      <c r="I30" s="20">
        <v>10</v>
      </c>
      <c r="J30" s="20">
        <v>4</v>
      </c>
      <c r="K30" s="20">
        <v>5</v>
      </c>
      <c r="L30" s="20"/>
      <c r="M30" s="20"/>
      <c r="N30" s="20">
        <v>5</v>
      </c>
      <c r="O30" s="72"/>
      <c r="P30" s="157">
        <f>SUM(C30:O30)</f>
        <v>40</v>
      </c>
    </row>
    <row r="31" spans="1:16" ht="30" customHeight="1" x14ac:dyDescent="0.25">
      <c r="A31" s="160">
        <v>4</v>
      </c>
      <c r="B31" s="161" t="s">
        <v>45</v>
      </c>
      <c r="C31" s="26"/>
      <c r="D31" s="26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72"/>
      <c r="P31" s="157">
        <f>SUM(C31:O31)</f>
        <v>0</v>
      </c>
    </row>
    <row r="32" spans="1:16" ht="30" customHeight="1" x14ac:dyDescent="0.25">
      <c r="A32" s="32" t="s">
        <v>48</v>
      </c>
      <c r="B32" s="151" t="s">
        <v>49</v>
      </c>
      <c r="C32" s="26"/>
      <c r="D32" s="162"/>
      <c r="E32" s="163"/>
      <c r="F32" s="22"/>
      <c r="G32" s="24"/>
      <c r="H32" s="24"/>
      <c r="I32" s="24"/>
      <c r="J32" s="24"/>
      <c r="K32" s="24"/>
      <c r="L32" s="24"/>
      <c r="M32" s="24"/>
      <c r="N32" s="24"/>
      <c r="O32" s="69"/>
      <c r="P32" s="35">
        <f>SUM(P33:P36)</f>
        <v>698</v>
      </c>
    </row>
    <row r="33" spans="1:16" ht="30" customHeight="1" x14ac:dyDescent="0.25">
      <c r="A33" s="155">
        <v>1</v>
      </c>
      <c r="B33" s="164" t="s">
        <v>42</v>
      </c>
      <c r="C33" s="29">
        <v>8</v>
      </c>
      <c r="D33" s="25">
        <v>51</v>
      </c>
      <c r="E33" s="23">
        <v>47</v>
      </c>
      <c r="F33" s="23">
        <v>5</v>
      </c>
      <c r="G33" s="23">
        <v>21</v>
      </c>
      <c r="H33" s="23">
        <v>55</v>
      </c>
      <c r="I33" s="23">
        <v>9</v>
      </c>
      <c r="J33" s="23"/>
      <c r="K33" s="23">
        <v>5</v>
      </c>
      <c r="L33" s="23"/>
      <c r="M33" s="23"/>
      <c r="N33" s="23">
        <v>7</v>
      </c>
      <c r="O33" s="72"/>
      <c r="P33" s="157">
        <f>SUM(C33:O33)</f>
        <v>208</v>
      </c>
    </row>
    <row r="34" spans="1:16" ht="30" customHeight="1" x14ac:dyDescent="0.25">
      <c r="A34" s="155">
        <v>2</v>
      </c>
      <c r="B34" s="156" t="s">
        <v>43</v>
      </c>
      <c r="C34" s="20">
        <v>5</v>
      </c>
      <c r="D34" s="26">
        <v>19</v>
      </c>
      <c r="E34" s="20">
        <v>19</v>
      </c>
      <c r="F34" s="20">
        <v>18</v>
      </c>
      <c r="G34" s="20">
        <v>39</v>
      </c>
      <c r="H34" s="20">
        <v>23</v>
      </c>
      <c r="I34" s="20">
        <v>23</v>
      </c>
      <c r="J34" s="20">
        <v>45</v>
      </c>
      <c r="K34" s="20">
        <v>31</v>
      </c>
      <c r="L34" s="20">
        <v>33</v>
      </c>
      <c r="M34" s="20">
        <v>41</v>
      </c>
      <c r="N34" s="20">
        <v>12</v>
      </c>
      <c r="O34" s="72"/>
      <c r="P34" s="157">
        <f>SUM(C34:O34)</f>
        <v>308</v>
      </c>
    </row>
    <row r="35" spans="1:16" ht="30" customHeight="1" x14ac:dyDescent="0.25">
      <c r="A35" s="158">
        <v>3</v>
      </c>
      <c r="B35" s="159" t="s">
        <v>44</v>
      </c>
      <c r="C35" s="30">
        <v>24</v>
      </c>
      <c r="D35" s="26">
        <v>7</v>
      </c>
      <c r="E35" s="20"/>
      <c r="F35" s="21">
        <v>32</v>
      </c>
      <c r="G35" s="20">
        <v>9</v>
      </c>
      <c r="H35" s="20">
        <v>11</v>
      </c>
      <c r="I35" s="20">
        <v>30</v>
      </c>
      <c r="J35" s="20">
        <v>7</v>
      </c>
      <c r="K35" s="20">
        <v>22</v>
      </c>
      <c r="L35" s="20"/>
      <c r="M35" s="20"/>
      <c r="N35" s="20">
        <v>19</v>
      </c>
      <c r="O35" s="72"/>
      <c r="P35" s="157">
        <f>SUM(C35:O35)</f>
        <v>161</v>
      </c>
    </row>
    <row r="36" spans="1:16" ht="30" customHeight="1" x14ac:dyDescent="0.25">
      <c r="A36" s="160">
        <v>4</v>
      </c>
      <c r="B36" s="161" t="s">
        <v>45</v>
      </c>
      <c r="C36" s="74"/>
      <c r="D36" s="20"/>
      <c r="E36" s="20"/>
      <c r="F36" s="20">
        <v>16</v>
      </c>
      <c r="G36" s="20"/>
      <c r="H36" s="20">
        <v>2</v>
      </c>
      <c r="I36" s="20"/>
      <c r="J36" s="20">
        <v>3</v>
      </c>
      <c r="K36" s="20"/>
      <c r="L36" s="20"/>
      <c r="M36" s="20"/>
      <c r="N36" s="20"/>
      <c r="O36" s="72"/>
      <c r="P36" s="157">
        <f>SUM(C36:O36)</f>
        <v>21</v>
      </c>
    </row>
    <row r="37" spans="1:16" ht="30" customHeight="1" x14ac:dyDescent="0.25">
      <c r="A37" s="32" t="s">
        <v>50</v>
      </c>
      <c r="B37" s="71" t="s">
        <v>51</v>
      </c>
      <c r="C37" s="72"/>
      <c r="D37" s="73"/>
      <c r="E37" s="74"/>
      <c r="F37" s="74"/>
      <c r="G37" s="74"/>
      <c r="H37" s="74"/>
      <c r="I37" s="74"/>
      <c r="J37" s="74"/>
      <c r="K37" s="74"/>
      <c r="L37" s="73"/>
      <c r="M37" s="74"/>
      <c r="N37" s="73"/>
      <c r="O37" s="74"/>
      <c r="P37" s="75">
        <f>P38+P40</f>
        <v>590</v>
      </c>
    </row>
    <row r="38" spans="1:16" ht="30" customHeight="1" x14ac:dyDescent="0.25">
      <c r="A38" s="64">
        <v>1</v>
      </c>
      <c r="B38" s="65" t="s">
        <v>52</v>
      </c>
      <c r="C38" s="74">
        <v>0</v>
      </c>
      <c r="D38" s="76">
        <v>8</v>
      </c>
      <c r="E38" s="74">
        <v>3</v>
      </c>
      <c r="F38" s="74">
        <v>2</v>
      </c>
      <c r="G38" s="68">
        <v>69</v>
      </c>
      <c r="H38" s="68">
        <v>18</v>
      </c>
      <c r="I38" s="68">
        <v>2</v>
      </c>
      <c r="J38" s="68">
        <v>0</v>
      </c>
      <c r="K38" s="68">
        <v>0</v>
      </c>
      <c r="L38" s="68">
        <v>4</v>
      </c>
      <c r="M38" s="68">
        <v>7</v>
      </c>
      <c r="N38" s="68">
        <v>0</v>
      </c>
      <c r="O38" s="68"/>
      <c r="P38" s="67">
        <f t="shared" ref="P38:P41" si="2">SUM(C38:N38)</f>
        <v>113</v>
      </c>
    </row>
    <row r="39" spans="1:16" ht="30" customHeight="1" x14ac:dyDescent="0.25">
      <c r="A39" s="64">
        <v>2</v>
      </c>
      <c r="B39" s="77" t="s">
        <v>31</v>
      </c>
      <c r="C39" s="72">
        <v>0</v>
      </c>
      <c r="D39" s="72">
        <v>0</v>
      </c>
      <c r="E39" s="72">
        <v>0</v>
      </c>
      <c r="F39" s="72">
        <v>0</v>
      </c>
      <c r="G39" s="72">
        <v>3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68"/>
      <c r="P39" s="67">
        <f t="shared" si="2"/>
        <v>3</v>
      </c>
    </row>
    <row r="40" spans="1:16" ht="30" customHeight="1" x14ac:dyDescent="0.25">
      <c r="A40" s="64">
        <v>3</v>
      </c>
      <c r="B40" s="65" t="s">
        <v>53</v>
      </c>
      <c r="C40" s="72">
        <v>49</v>
      </c>
      <c r="D40" s="76">
        <v>102</v>
      </c>
      <c r="E40" s="74">
        <v>15</v>
      </c>
      <c r="F40" s="74">
        <v>24</v>
      </c>
      <c r="G40" s="68">
        <v>165</v>
      </c>
      <c r="H40" s="68">
        <v>17</v>
      </c>
      <c r="I40" s="68">
        <v>22</v>
      </c>
      <c r="J40" s="68">
        <v>25</v>
      </c>
      <c r="K40" s="68">
        <v>19</v>
      </c>
      <c r="L40" s="68">
        <v>5</v>
      </c>
      <c r="M40" s="68">
        <v>27</v>
      </c>
      <c r="N40" s="68">
        <v>7</v>
      </c>
      <c r="O40" s="68"/>
      <c r="P40" s="67">
        <f t="shared" si="2"/>
        <v>477</v>
      </c>
    </row>
    <row r="41" spans="1:16" ht="30" customHeight="1" x14ac:dyDescent="0.25">
      <c r="A41" s="64">
        <v>4</v>
      </c>
      <c r="B41" s="65" t="s">
        <v>31</v>
      </c>
      <c r="C41" s="72">
        <v>0</v>
      </c>
      <c r="D41" s="72">
        <v>2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68"/>
      <c r="P41" s="67">
        <f t="shared" si="2"/>
        <v>2</v>
      </c>
    </row>
  </sheetData>
  <mergeCells count="7">
    <mergeCell ref="A1:P1"/>
    <mergeCell ref="A2:P2"/>
    <mergeCell ref="A3:P3"/>
    <mergeCell ref="A5:A6"/>
    <mergeCell ref="B5:B6"/>
    <mergeCell ref="C5:O5"/>
    <mergeCell ref="P5:P6"/>
  </mergeCells>
  <printOptions horizontalCentered="1"/>
  <pageMargins left="0.7" right="0.45" top="0.5" bottom="0.25" header="0.3" footer="0.3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14"/>
  <sheetViews>
    <sheetView topLeftCell="A4" zoomScaleNormal="100" workbookViewId="0">
      <selection activeCell="D8" sqref="D8"/>
    </sheetView>
  </sheetViews>
  <sheetFormatPr defaultColWidth="9.28515625" defaultRowHeight="15" x14ac:dyDescent="0.25"/>
  <cols>
    <col min="1" max="1" width="4.28515625" style="1" customWidth="1"/>
    <col min="2" max="2" width="36.7109375" style="1" customWidth="1"/>
    <col min="3" max="3" width="14.7109375" style="1" customWidth="1"/>
    <col min="4" max="4" width="14.5703125" style="1" customWidth="1"/>
    <col min="5" max="5" width="14.7109375" style="1" customWidth="1"/>
    <col min="6" max="16384" width="9.28515625" style="1"/>
  </cols>
  <sheetData>
    <row r="1" spans="1:5" ht="15.75" x14ac:dyDescent="0.25">
      <c r="A1" s="187" t="s">
        <v>54</v>
      </c>
      <c r="B1" s="187"/>
      <c r="C1" s="187"/>
      <c r="D1" s="187"/>
      <c r="E1" s="187"/>
    </row>
    <row r="2" spans="1:5" ht="25.5" customHeight="1" x14ac:dyDescent="0.25">
      <c r="A2" s="188" t="s">
        <v>55</v>
      </c>
      <c r="B2" s="188"/>
      <c r="C2" s="188"/>
      <c r="D2" s="188"/>
      <c r="E2" s="188"/>
    </row>
    <row r="3" spans="1:5" ht="29.25" customHeight="1" x14ac:dyDescent="0.25">
      <c r="A3" s="189" t="s">
        <v>2</v>
      </c>
      <c r="B3" s="189"/>
      <c r="C3" s="189"/>
      <c r="D3" s="189"/>
      <c r="E3" s="189"/>
    </row>
    <row r="4" spans="1:5" ht="25.5" customHeight="1" x14ac:dyDescent="0.25">
      <c r="A4" s="190"/>
      <c r="B4" s="190"/>
      <c r="C4" s="13"/>
      <c r="D4" s="13"/>
      <c r="E4" s="87" t="s">
        <v>56</v>
      </c>
    </row>
    <row r="5" spans="1:5" ht="30" customHeight="1" x14ac:dyDescent="0.25">
      <c r="A5" s="191" t="s">
        <v>57</v>
      </c>
      <c r="B5" s="191" t="s">
        <v>58</v>
      </c>
      <c r="C5" s="185" t="s">
        <v>31</v>
      </c>
      <c r="D5" s="186"/>
      <c r="E5" s="192"/>
    </row>
    <row r="6" spans="1:5" ht="30" customHeight="1" x14ac:dyDescent="0.25">
      <c r="A6" s="191"/>
      <c r="B6" s="191"/>
      <c r="C6" s="89" t="s">
        <v>59</v>
      </c>
      <c r="D6" s="89" t="s">
        <v>60</v>
      </c>
      <c r="E6" s="89" t="s">
        <v>33</v>
      </c>
    </row>
    <row r="7" spans="1:5" ht="30" customHeight="1" x14ac:dyDescent="0.25">
      <c r="A7" s="90">
        <v>1</v>
      </c>
      <c r="B7" s="91" t="s">
        <v>61</v>
      </c>
      <c r="C7" s="78">
        <v>784</v>
      </c>
      <c r="D7" s="78">
        <v>640</v>
      </c>
      <c r="E7" s="78">
        <v>10192</v>
      </c>
    </row>
    <row r="8" spans="1:5" ht="30" customHeight="1" x14ac:dyDescent="0.25">
      <c r="A8" s="90">
        <v>2</v>
      </c>
      <c r="B8" s="91" t="s">
        <v>62</v>
      </c>
      <c r="C8" s="78">
        <v>6</v>
      </c>
      <c r="D8" s="78">
        <v>0</v>
      </c>
      <c r="E8" s="78">
        <v>80</v>
      </c>
    </row>
    <row r="9" spans="1:5" ht="30" customHeight="1" x14ac:dyDescent="0.25">
      <c r="A9" s="90">
        <v>3</v>
      </c>
      <c r="B9" s="92" t="s">
        <v>63</v>
      </c>
      <c r="C9" s="78">
        <v>578</v>
      </c>
      <c r="D9" s="78">
        <v>4108</v>
      </c>
      <c r="E9" s="78">
        <v>9039</v>
      </c>
    </row>
    <row r="10" spans="1:5" ht="30" customHeight="1" x14ac:dyDescent="0.25">
      <c r="A10" s="185" t="s">
        <v>6</v>
      </c>
      <c r="B10" s="186"/>
      <c r="C10" s="93">
        <f>SUM(C7:C9)</f>
        <v>1368</v>
      </c>
      <c r="D10" s="93">
        <f t="shared" ref="D10:E10" si="0">SUM(D7:D9)</f>
        <v>4748</v>
      </c>
      <c r="E10" s="93">
        <f t="shared" si="0"/>
        <v>19311</v>
      </c>
    </row>
    <row r="12" spans="1:5" ht="15.75" x14ac:dyDescent="0.25">
      <c r="B12" s="15"/>
      <c r="C12" s="16"/>
      <c r="D12" s="16"/>
      <c r="E12" s="16"/>
    </row>
    <row r="13" spans="1:5" x14ac:dyDescent="0.25">
      <c r="C13" s="9"/>
      <c r="D13" s="9"/>
      <c r="E13" s="9"/>
    </row>
    <row r="14" spans="1:5" ht="15.75" x14ac:dyDescent="0.25">
      <c r="C14" s="17"/>
      <c r="D14" s="17"/>
      <c r="E14" s="9"/>
    </row>
  </sheetData>
  <mergeCells count="8">
    <mergeCell ref="A10:B10"/>
    <mergeCell ref="A1:E1"/>
    <mergeCell ref="A2:E2"/>
    <mergeCell ref="A3:E3"/>
    <mergeCell ref="A4:B4"/>
    <mergeCell ref="A5:A6"/>
    <mergeCell ref="B5:B6"/>
    <mergeCell ref="C5:E5"/>
  </mergeCells>
  <printOptions horizontalCentered="1"/>
  <pageMargins left="0.7" right="0.7" top="0.5" bottom="0.5" header="0.3" footer="0.3"/>
  <pageSetup paperSize="9" scale="10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G52"/>
  <sheetViews>
    <sheetView zoomScaleNormal="100" workbookViewId="0">
      <selection activeCell="D41" sqref="A1:G52"/>
    </sheetView>
  </sheetViews>
  <sheetFormatPr defaultColWidth="8.7109375" defaultRowHeight="18.75" x14ac:dyDescent="0.3"/>
  <cols>
    <col min="1" max="1" width="8" style="18" customWidth="1"/>
    <col min="2" max="2" width="36.28515625" style="19" customWidth="1"/>
    <col min="3" max="3" width="16" style="18" customWidth="1"/>
    <col min="4" max="4" width="11.85546875" style="18" customWidth="1"/>
    <col min="5" max="5" width="13.5703125" style="18" customWidth="1"/>
    <col min="6" max="6" width="10" style="18" customWidth="1"/>
    <col min="7" max="7" width="11.140625" style="18" customWidth="1"/>
    <col min="8" max="16384" width="8.7109375" style="18"/>
  </cols>
  <sheetData>
    <row r="1" spans="1:7" x14ac:dyDescent="0.3">
      <c r="A1" s="193" t="s">
        <v>64</v>
      </c>
      <c r="B1" s="193"/>
      <c r="C1" s="193"/>
      <c r="D1" s="193"/>
      <c r="E1" s="193"/>
      <c r="F1" s="193"/>
      <c r="G1" s="193"/>
    </row>
    <row r="2" spans="1:7" ht="36.75" customHeight="1" x14ac:dyDescent="0.3">
      <c r="A2" s="198" t="s">
        <v>65</v>
      </c>
      <c r="B2" s="198"/>
      <c r="C2" s="198"/>
      <c r="D2" s="198"/>
      <c r="E2" s="198"/>
      <c r="F2" s="198"/>
      <c r="G2" s="198"/>
    </row>
    <row r="3" spans="1:7" ht="32.25" customHeight="1" x14ac:dyDescent="0.3">
      <c r="A3" s="197" t="s">
        <v>2</v>
      </c>
      <c r="B3" s="197"/>
      <c r="C3" s="197"/>
      <c r="D3" s="197"/>
      <c r="E3" s="197"/>
      <c r="F3" s="197"/>
      <c r="G3" s="197"/>
    </row>
    <row r="4" spans="1:7" s="124" customFormat="1" ht="27" customHeight="1" x14ac:dyDescent="0.35">
      <c r="A4" s="121"/>
      <c r="B4" s="122"/>
      <c r="C4" s="121"/>
      <c r="D4" s="123"/>
      <c r="E4" s="194" t="s">
        <v>66</v>
      </c>
      <c r="F4" s="194"/>
      <c r="G4" s="194"/>
    </row>
    <row r="5" spans="1:7" s="124" customFormat="1" ht="39.75" customHeight="1" x14ac:dyDescent="0.3">
      <c r="A5" s="195" t="s">
        <v>3</v>
      </c>
      <c r="B5" s="196" t="s">
        <v>67</v>
      </c>
      <c r="C5" s="199" t="s">
        <v>68</v>
      </c>
      <c r="D5" s="199"/>
      <c r="E5" s="199"/>
      <c r="F5" s="200" t="s">
        <v>69</v>
      </c>
      <c r="G5" s="200"/>
    </row>
    <row r="6" spans="1:7" s="124" customFormat="1" ht="42" customHeight="1" x14ac:dyDescent="0.3">
      <c r="A6" s="195"/>
      <c r="B6" s="196"/>
      <c r="C6" s="125" t="s">
        <v>70</v>
      </c>
      <c r="D6" s="126" t="s">
        <v>71</v>
      </c>
      <c r="E6" s="125" t="s">
        <v>72</v>
      </c>
      <c r="F6" s="125" t="s">
        <v>73</v>
      </c>
      <c r="G6" s="127" t="s">
        <v>74</v>
      </c>
    </row>
    <row r="7" spans="1:7" s="124" customFormat="1" ht="21.95" customHeight="1" x14ac:dyDescent="0.3">
      <c r="A7" s="128" t="s">
        <v>20</v>
      </c>
      <c r="B7" s="129" t="s">
        <v>25</v>
      </c>
      <c r="C7" s="130">
        <f>SUM(C8:C26)</f>
        <v>3352</v>
      </c>
      <c r="D7" s="130">
        <f>SUM(D8:D26)</f>
        <v>1624</v>
      </c>
      <c r="E7" s="130">
        <f t="shared" ref="E7" si="0">C7-D7</f>
        <v>1728</v>
      </c>
      <c r="F7" s="130">
        <f>SUM(F8:F26)</f>
        <v>203</v>
      </c>
      <c r="G7" s="130">
        <f>SUM(G8:G26)</f>
        <v>391</v>
      </c>
    </row>
    <row r="8" spans="1:7" s="124" customFormat="1" ht="21.95" customHeight="1" x14ac:dyDescent="0.3">
      <c r="A8" s="131">
        <v>1</v>
      </c>
      <c r="B8" s="132" t="s">
        <v>75</v>
      </c>
      <c r="C8" s="133">
        <v>160</v>
      </c>
      <c r="D8" s="94">
        <v>305</v>
      </c>
      <c r="E8" s="134">
        <f t="shared" ref="E8:E26" si="1">C8-D8</f>
        <v>-145</v>
      </c>
      <c r="F8" s="135">
        <v>76</v>
      </c>
      <c r="G8" s="135">
        <v>156</v>
      </c>
    </row>
    <row r="9" spans="1:7" s="124" customFormat="1" ht="21.95" customHeight="1" x14ac:dyDescent="0.3">
      <c r="A9" s="131">
        <v>2</v>
      </c>
      <c r="B9" s="132" t="s">
        <v>76</v>
      </c>
      <c r="C9" s="133">
        <v>100</v>
      </c>
      <c r="D9" s="94">
        <v>98</v>
      </c>
      <c r="E9" s="134">
        <f t="shared" si="1"/>
        <v>2</v>
      </c>
      <c r="F9" s="94">
        <v>18</v>
      </c>
      <c r="G9" s="94">
        <v>38</v>
      </c>
    </row>
    <row r="10" spans="1:7" s="124" customFormat="1" ht="21.95" customHeight="1" x14ac:dyDescent="0.3">
      <c r="A10" s="131">
        <v>3</v>
      </c>
      <c r="B10" s="132" t="s">
        <v>77</v>
      </c>
      <c r="C10" s="133">
        <v>20</v>
      </c>
      <c r="D10" s="94">
        <v>100</v>
      </c>
      <c r="E10" s="134">
        <f t="shared" si="1"/>
        <v>-80</v>
      </c>
      <c r="F10" s="94">
        <v>4</v>
      </c>
      <c r="G10" s="94">
        <v>4</v>
      </c>
    </row>
    <row r="11" spans="1:7" s="124" customFormat="1" ht="21.95" customHeight="1" x14ac:dyDescent="0.3">
      <c r="A11" s="131">
        <v>4</v>
      </c>
      <c r="B11" s="132" t="s">
        <v>78</v>
      </c>
      <c r="C11" s="133">
        <v>20</v>
      </c>
      <c r="D11" s="94">
        <v>93</v>
      </c>
      <c r="E11" s="134">
        <f t="shared" si="1"/>
        <v>-73</v>
      </c>
      <c r="F11" s="94">
        <v>2</v>
      </c>
      <c r="G11" s="94">
        <v>7</v>
      </c>
    </row>
    <row r="12" spans="1:7" s="124" customFormat="1" ht="21.95" customHeight="1" x14ac:dyDescent="0.3">
      <c r="A12" s="131">
        <v>5</v>
      </c>
      <c r="B12" s="132" t="s">
        <v>79</v>
      </c>
      <c r="C12" s="133">
        <v>250</v>
      </c>
      <c r="D12" s="94">
        <v>161</v>
      </c>
      <c r="E12" s="134">
        <f t="shared" si="1"/>
        <v>89</v>
      </c>
      <c r="F12" s="135">
        <v>21</v>
      </c>
      <c r="G12" s="135">
        <v>39</v>
      </c>
    </row>
    <row r="13" spans="1:7" s="124" customFormat="1" ht="21.95" customHeight="1" x14ac:dyDescent="0.3">
      <c r="A13" s="131">
        <v>6</v>
      </c>
      <c r="B13" s="132" t="s">
        <v>80</v>
      </c>
      <c r="C13" s="133">
        <v>130</v>
      </c>
      <c r="D13" s="94">
        <v>105</v>
      </c>
      <c r="E13" s="134">
        <f t="shared" si="1"/>
        <v>25</v>
      </c>
      <c r="F13" s="94">
        <v>14</v>
      </c>
      <c r="G13" s="94">
        <v>32</v>
      </c>
    </row>
    <row r="14" spans="1:7" s="124" customFormat="1" ht="21.95" customHeight="1" x14ac:dyDescent="0.3">
      <c r="A14" s="131">
        <v>7</v>
      </c>
      <c r="B14" s="132" t="s">
        <v>81</v>
      </c>
      <c r="C14" s="133">
        <v>260</v>
      </c>
      <c r="D14" s="94">
        <v>191</v>
      </c>
      <c r="E14" s="134">
        <f t="shared" si="1"/>
        <v>69</v>
      </c>
      <c r="F14" s="94">
        <v>30</v>
      </c>
      <c r="G14" s="94">
        <v>44</v>
      </c>
    </row>
    <row r="15" spans="1:7" s="124" customFormat="1" ht="21.95" customHeight="1" x14ac:dyDescent="0.3">
      <c r="A15" s="131">
        <v>8</v>
      </c>
      <c r="B15" s="132" t="s">
        <v>82</v>
      </c>
      <c r="C15" s="133">
        <v>140</v>
      </c>
      <c r="D15" s="94">
        <v>20</v>
      </c>
      <c r="E15" s="134">
        <f t="shared" si="1"/>
        <v>120</v>
      </c>
      <c r="F15" s="94">
        <v>2</v>
      </c>
      <c r="G15" s="94">
        <v>6</v>
      </c>
    </row>
    <row r="16" spans="1:7" s="124" customFormat="1" ht="21.95" customHeight="1" x14ac:dyDescent="0.3">
      <c r="A16" s="131">
        <v>9</v>
      </c>
      <c r="B16" s="132" t="s">
        <v>83</v>
      </c>
      <c r="C16" s="133">
        <v>150</v>
      </c>
      <c r="D16" s="94">
        <v>82</v>
      </c>
      <c r="E16" s="134">
        <f t="shared" si="1"/>
        <v>68</v>
      </c>
      <c r="F16" s="94">
        <v>7</v>
      </c>
      <c r="G16" s="94">
        <v>15</v>
      </c>
    </row>
    <row r="17" spans="1:7" s="124" customFormat="1" ht="21.95" customHeight="1" x14ac:dyDescent="0.3">
      <c r="A17" s="131">
        <v>10</v>
      </c>
      <c r="B17" s="132" t="s">
        <v>84</v>
      </c>
      <c r="C17" s="133">
        <v>20</v>
      </c>
      <c r="D17" s="94">
        <v>15</v>
      </c>
      <c r="E17" s="134">
        <f t="shared" si="1"/>
        <v>5</v>
      </c>
      <c r="F17" s="94">
        <v>4</v>
      </c>
      <c r="G17" s="94">
        <v>3</v>
      </c>
    </row>
    <row r="18" spans="1:7" s="124" customFormat="1" ht="21.95" customHeight="1" x14ac:dyDescent="0.3">
      <c r="A18" s="131">
        <v>11</v>
      </c>
      <c r="B18" s="132" t="s">
        <v>85</v>
      </c>
      <c r="C18" s="133">
        <v>20</v>
      </c>
      <c r="D18" s="94">
        <v>30</v>
      </c>
      <c r="E18" s="134">
        <f t="shared" si="1"/>
        <v>-10</v>
      </c>
      <c r="F18" s="94">
        <v>3</v>
      </c>
      <c r="G18" s="94">
        <v>6</v>
      </c>
    </row>
    <row r="19" spans="1:7" s="124" customFormat="1" ht="21.95" customHeight="1" x14ac:dyDescent="0.3">
      <c r="A19" s="131">
        <v>12</v>
      </c>
      <c r="B19" s="132" t="s">
        <v>86</v>
      </c>
      <c r="C19" s="133">
        <v>80</v>
      </c>
      <c r="D19" s="94">
        <v>59</v>
      </c>
      <c r="E19" s="134">
        <f t="shared" si="1"/>
        <v>21</v>
      </c>
      <c r="F19" s="94">
        <v>3</v>
      </c>
      <c r="G19" s="94">
        <v>6</v>
      </c>
    </row>
    <row r="20" spans="1:7" s="124" customFormat="1" ht="21.95" customHeight="1" x14ac:dyDescent="0.3">
      <c r="A20" s="131">
        <v>13</v>
      </c>
      <c r="B20" s="132" t="s">
        <v>87</v>
      </c>
      <c r="C20" s="133">
        <v>22</v>
      </c>
      <c r="D20" s="94">
        <v>20</v>
      </c>
      <c r="E20" s="134">
        <f t="shared" si="1"/>
        <v>2</v>
      </c>
      <c r="F20" s="94">
        <v>1</v>
      </c>
      <c r="G20" s="94">
        <v>1</v>
      </c>
    </row>
    <row r="21" spans="1:7" s="124" customFormat="1" ht="21.95" customHeight="1" x14ac:dyDescent="0.3">
      <c r="A21" s="131">
        <v>14</v>
      </c>
      <c r="B21" s="132" t="s">
        <v>88</v>
      </c>
      <c r="C21" s="133">
        <v>25</v>
      </c>
      <c r="D21" s="94">
        <v>25</v>
      </c>
      <c r="E21" s="134">
        <f t="shared" si="1"/>
        <v>0</v>
      </c>
      <c r="F21" s="94">
        <v>2</v>
      </c>
      <c r="G21" s="94">
        <v>4</v>
      </c>
    </row>
    <row r="22" spans="1:7" s="124" customFormat="1" ht="21.95" customHeight="1" x14ac:dyDescent="0.3">
      <c r="A22" s="131">
        <v>15</v>
      </c>
      <c r="B22" s="132" t="s">
        <v>89</v>
      </c>
      <c r="C22" s="133">
        <v>120</v>
      </c>
      <c r="D22" s="94">
        <v>86</v>
      </c>
      <c r="E22" s="134">
        <f t="shared" si="1"/>
        <v>34</v>
      </c>
      <c r="F22" s="94">
        <v>3</v>
      </c>
      <c r="G22" s="94">
        <v>5</v>
      </c>
    </row>
    <row r="23" spans="1:7" s="124" customFormat="1" ht="21.95" customHeight="1" x14ac:dyDescent="0.3">
      <c r="A23" s="131">
        <v>16</v>
      </c>
      <c r="B23" s="132" t="s">
        <v>90</v>
      </c>
      <c r="C23" s="133">
        <v>211</v>
      </c>
      <c r="D23" s="94">
        <v>104</v>
      </c>
      <c r="E23" s="134">
        <f t="shared" si="1"/>
        <v>107</v>
      </c>
      <c r="F23" s="94">
        <v>4</v>
      </c>
      <c r="G23" s="94">
        <v>7</v>
      </c>
    </row>
    <row r="24" spans="1:7" s="139" customFormat="1" ht="37.5" customHeight="1" x14ac:dyDescent="0.3">
      <c r="A24" s="136">
        <v>17</v>
      </c>
      <c r="B24" s="137" t="s">
        <v>91</v>
      </c>
      <c r="C24" s="138">
        <v>600</v>
      </c>
      <c r="D24" s="94">
        <v>0</v>
      </c>
      <c r="E24" s="138">
        <f t="shared" si="1"/>
        <v>600</v>
      </c>
      <c r="F24" s="94">
        <v>3</v>
      </c>
      <c r="G24" s="94">
        <v>6</v>
      </c>
    </row>
    <row r="25" spans="1:7" s="124" customFormat="1" ht="37.5" customHeight="1" x14ac:dyDescent="0.3">
      <c r="A25" s="131">
        <v>18</v>
      </c>
      <c r="B25" s="137" t="s">
        <v>92</v>
      </c>
      <c r="C25" s="133">
        <v>1000</v>
      </c>
      <c r="D25" s="94">
        <v>128</v>
      </c>
      <c r="E25" s="133">
        <f t="shared" si="1"/>
        <v>872</v>
      </c>
      <c r="F25" s="94">
        <v>5</v>
      </c>
      <c r="G25" s="94">
        <v>10</v>
      </c>
    </row>
    <row r="26" spans="1:7" s="124" customFormat="1" ht="21.95" customHeight="1" x14ac:dyDescent="0.3">
      <c r="A26" s="131">
        <v>19</v>
      </c>
      <c r="B26" s="132" t="s">
        <v>93</v>
      </c>
      <c r="C26" s="133">
        <v>24</v>
      </c>
      <c r="D26" s="94">
        <v>2</v>
      </c>
      <c r="E26" s="134">
        <f t="shared" si="1"/>
        <v>22</v>
      </c>
      <c r="F26" s="94">
        <v>1</v>
      </c>
      <c r="G26" s="94">
        <v>2</v>
      </c>
    </row>
    <row r="27" spans="1:7" s="124" customFormat="1" ht="36" customHeight="1" x14ac:dyDescent="0.3">
      <c r="A27" s="128" t="s">
        <v>27</v>
      </c>
      <c r="B27" s="129" t="s">
        <v>94</v>
      </c>
      <c r="C27" s="140">
        <f>SUM(C28:C39)</f>
        <v>5152</v>
      </c>
      <c r="D27" s="141">
        <f>SUM(D28:D39)</f>
        <v>1431</v>
      </c>
      <c r="E27" s="141">
        <f>SUM(E28:E39)</f>
        <v>3721</v>
      </c>
      <c r="F27" s="142"/>
      <c r="G27" s="142"/>
    </row>
    <row r="28" spans="1:7" s="124" customFormat="1" ht="21.95" customHeight="1" x14ac:dyDescent="0.3">
      <c r="A28" s="131">
        <v>1</v>
      </c>
      <c r="B28" s="143" t="s">
        <v>95</v>
      </c>
      <c r="C28" s="144">
        <v>841</v>
      </c>
      <c r="D28" s="145">
        <v>367</v>
      </c>
      <c r="E28" s="133">
        <f t="shared" ref="E28:E39" si="2">C28-D28</f>
        <v>474</v>
      </c>
      <c r="F28" s="133"/>
      <c r="G28" s="133"/>
    </row>
    <row r="29" spans="1:7" s="124" customFormat="1" ht="21.95" customHeight="1" x14ac:dyDescent="0.3">
      <c r="A29" s="131">
        <v>2</v>
      </c>
      <c r="B29" s="143" t="s">
        <v>96</v>
      </c>
      <c r="C29" s="144">
        <v>280</v>
      </c>
      <c r="D29" s="145">
        <v>113</v>
      </c>
      <c r="E29" s="133">
        <f t="shared" si="2"/>
        <v>167</v>
      </c>
      <c r="F29" s="133"/>
      <c r="G29" s="133"/>
    </row>
    <row r="30" spans="1:7" s="124" customFormat="1" ht="21.95" customHeight="1" x14ac:dyDescent="0.3">
      <c r="A30" s="131">
        <v>3</v>
      </c>
      <c r="B30" s="143" t="s">
        <v>97</v>
      </c>
      <c r="C30" s="144">
        <v>160</v>
      </c>
      <c r="D30" s="145">
        <v>4</v>
      </c>
      <c r="E30" s="133">
        <f t="shared" si="2"/>
        <v>156</v>
      </c>
      <c r="F30" s="133"/>
      <c r="G30" s="133"/>
    </row>
    <row r="31" spans="1:7" s="124" customFormat="1" ht="21.95" customHeight="1" x14ac:dyDescent="0.3">
      <c r="A31" s="131">
        <v>4</v>
      </c>
      <c r="B31" s="143" t="s">
        <v>98</v>
      </c>
      <c r="C31" s="144">
        <v>110</v>
      </c>
      <c r="D31" s="145">
        <v>27</v>
      </c>
      <c r="E31" s="133">
        <f t="shared" si="2"/>
        <v>83</v>
      </c>
      <c r="F31" s="133"/>
      <c r="G31" s="133"/>
    </row>
    <row r="32" spans="1:7" s="124" customFormat="1" ht="21.95" customHeight="1" x14ac:dyDescent="0.3">
      <c r="A32" s="131">
        <v>5</v>
      </c>
      <c r="B32" s="143" t="s">
        <v>99</v>
      </c>
      <c r="C32" s="144">
        <v>340</v>
      </c>
      <c r="D32" s="145">
        <v>48</v>
      </c>
      <c r="E32" s="133">
        <f t="shared" si="2"/>
        <v>292</v>
      </c>
      <c r="F32" s="133"/>
      <c r="G32" s="133"/>
    </row>
    <row r="33" spans="1:7" s="124" customFormat="1" ht="21.95" customHeight="1" x14ac:dyDescent="0.3">
      <c r="A33" s="131">
        <v>6</v>
      </c>
      <c r="B33" s="143" t="s">
        <v>100</v>
      </c>
      <c r="C33" s="144">
        <v>928</v>
      </c>
      <c r="D33" s="145">
        <v>348</v>
      </c>
      <c r="E33" s="133">
        <f t="shared" si="2"/>
        <v>580</v>
      </c>
      <c r="F33" s="133"/>
      <c r="G33" s="133"/>
    </row>
    <row r="34" spans="1:7" s="124" customFormat="1" ht="21.95" customHeight="1" x14ac:dyDescent="0.3">
      <c r="A34" s="131">
        <v>7</v>
      </c>
      <c r="B34" s="143" t="s">
        <v>101</v>
      </c>
      <c r="C34" s="144">
        <v>165</v>
      </c>
      <c r="D34" s="145">
        <v>63</v>
      </c>
      <c r="E34" s="133">
        <f t="shared" si="2"/>
        <v>102</v>
      </c>
      <c r="F34" s="133"/>
      <c r="G34" s="133"/>
    </row>
    <row r="35" spans="1:7" s="124" customFormat="1" ht="21.95" customHeight="1" x14ac:dyDescent="0.3">
      <c r="A35" s="131">
        <v>8</v>
      </c>
      <c r="B35" s="143" t="s">
        <v>102</v>
      </c>
      <c r="C35" s="146">
        <v>490</v>
      </c>
      <c r="D35" s="145">
        <v>140</v>
      </c>
      <c r="E35" s="133">
        <f t="shared" si="2"/>
        <v>350</v>
      </c>
      <c r="F35" s="133"/>
      <c r="G35" s="133"/>
    </row>
    <row r="36" spans="1:7" s="124" customFormat="1" ht="21.95" customHeight="1" x14ac:dyDescent="0.3">
      <c r="A36" s="131">
        <v>9</v>
      </c>
      <c r="B36" s="143" t="s">
        <v>103</v>
      </c>
      <c r="C36" s="144">
        <v>270</v>
      </c>
      <c r="D36" s="145">
        <v>96</v>
      </c>
      <c r="E36" s="133">
        <f t="shared" si="2"/>
        <v>174</v>
      </c>
      <c r="F36" s="133"/>
      <c r="G36" s="133"/>
    </row>
    <row r="37" spans="1:7" s="124" customFormat="1" ht="21.95" customHeight="1" x14ac:dyDescent="0.3">
      <c r="A37" s="131">
        <v>10</v>
      </c>
      <c r="B37" s="143" t="s">
        <v>104</v>
      </c>
      <c r="C37" s="144">
        <v>790</v>
      </c>
      <c r="D37" s="145">
        <v>40</v>
      </c>
      <c r="E37" s="133">
        <f t="shared" si="2"/>
        <v>750</v>
      </c>
      <c r="F37" s="133"/>
      <c r="G37" s="133"/>
    </row>
    <row r="38" spans="1:7" s="124" customFormat="1" x14ac:dyDescent="0.3">
      <c r="A38" s="131">
        <v>11</v>
      </c>
      <c r="B38" s="143" t="s">
        <v>105</v>
      </c>
      <c r="C38" s="144">
        <v>408</v>
      </c>
      <c r="D38" s="147">
        <v>105</v>
      </c>
      <c r="E38" s="133">
        <f t="shared" si="2"/>
        <v>303</v>
      </c>
      <c r="F38" s="133"/>
      <c r="G38" s="133"/>
    </row>
    <row r="39" spans="1:7" s="124" customFormat="1" x14ac:dyDescent="0.3">
      <c r="A39" s="131">
        <v>12</v>
      </c>
      <c r="B39" s="143" t="s">
        <v>106</v>
      </c>
      <c r="C39" s="144">
        <v>370</v>
      </c>
      <c r="D39" s="145">
        <v>80</v>
      </c>
      <c r="E39" s="133">
        <f t="shared" si="2"/>
        <v>290</v>
      </c>
      <c r="F39" s="133"/>
      <c r="G39" s="133"/>
    </row>
    <row r="40" spans="1:7" ht="33" x14ac:dyDescent="0.3">
      <c r="A40" s="128" t="s">
        <v>40</v>
      </c>
      <c r="B40" s="129" t="s">
        <v>107</v>
      </c>
      <c r="C40" s="165">
        <f>SUM(C41:C52)</f>
        <v>474</v>
      </c>
      <c r="D40" s="141">
        <f>SUM(D41:D52)</f>
        <v>80</v>
      </c>
      <c r="E40" s="141">
        <f t="shared" ref="E40" si="3">C40-D40</f>
        <v>394</v>
      </c>
      <c r="F40" s="166"/>
      <c r="G40" s="166"/>
    </row>
    <row r="41" spans="1:7" x14ac:dyDescent="0.3">
      <c r="A41" s="131">
        <v>1</v>
      </c>
      <c r="B41" s="167" t="s">
        <v>108</v>
      </c>
      <c r="C41" s="168">
        <v>0</v>
      </c>
      <c r="D41" s="168">
        <v>0</v>
      </c>
      <c r="E41" s="169">
        <f t="shared" ref="E41:E52" si="4">C41-D41</f>
        <v>0</v>
      </c>
      <c r="F41" s="170"/>
      <c r="G41" s="170"/>
    </row>
    <row r="42" spans="1:7" x14ac:dyDescent="0.3">
      <c r="A42" s="131">
        <v>2</v>
      </c>
      <c r="B42" s="167" t="s">
        <v>109</v>
      </c>
      <c r="C42" s="168">
        <v>0</v>
      </c>
      <c r="D42" s="168">
        <v>0</v>
      </c>
      <c r="E42" s="169">
        <f t="shared" si="4"/>
        <v>0</v>
      </c>
      <c r="F42" s="170"/>
      <c r="G42" s="170"/>
    </row>
    <row r="43" spans="1:7" x14ac:dyDescent="0.3">
      <c r="A43" s="131">
        <v>3</v>
      </c>
      <c r="B43" s="167" t="s">
        <v>110</v>
      </c>
      <c r="C43" s="168">
        <v>320</v>
      </c>
      <c r="D43" s="168">
        <v>16</v>
      </c>
      <c r="E43" s="169">
        <f t="shared" si="4"/>
        <v>304</v>
      </c>
      <c r="F43" s="170"/>
      <c r="G43" s="170"/>
    </row>
    <row r="44" spans="1:7" x14ac:dyDescent="0.3">
      <c r="A44" s="131">
        <v>4</v>
      </c>
      <c r="B44" s="167" t="s">
        <v>16</v>
      </c>
      <c r="C44" s="168">
        <v>0</v>
      </c>
      <c r="D44" s="168">
        <v>0</v>
      </c>
      <c r="E44" s="169">
        <f t="shared" si="4"/>
        <v>0</v>
      </c>
      <c r="F44" s="170"/>
      <c r="G44" s="170"/>
    </row>
    <row r="45" spans="1:7" x14ac:dyDescent="0.3">
      <c r="A45" s="131">
        <v>5</v>
      </c>
      <c r="B45" s="137" t="s">
        <v>111</v>
      </c>
      <c r="C45" s="168">
        <v>0</v>
      </c>
      <c r="D45" s="168">
        <v>0</v>
      </c>
      <c r="E45" s="169">
        <f t="shared" si="4"/>
        <v>0</v>
      </c>
      <c r="F45" s="170"/>
      <c r="G45" s="170"/>
    </row>
    <row r="46" spans="1:7" x14ac:dyDescent="0.3">
      <c r="A46" s="131">
        <v>6</v>
      </c>
      <c r="B46" s="137" t="s">
        <v>112</v>
      </c>
      <c r="C46" s="168">
        <v>0</v>
      </c>
      <c r="D46" s="168">
        <v>0</v>
      </c>
      <c r="E46" s="169">
        <f t="shared" si="4"/>
        <v>0</v>
      </c>
      <c r="F46" s="170"/>
      <c r="G46" s="170"/>
    </row>
    <row r="47" spans="1:7" x14ac:dyDescent="0.3">
      <c r="A47" s="131">
        <v>7</v>
      </c>
      <c r="B47" s="137" t="s">
        <v>11</v>
      </c>
      <c r="C47" s="168">
        <v>0</v>
      </c>
      <c r="D47" s="168">
        <v>0</v>
      </c>
      <c r="E47" s="169">
        <f t="shared" si="4"/>
        <v>0</v>
      </c>
      <c r="F47" s="170"/>
      <c r="G47" s="170"/>
    </row>
    <row r="48" spans="1:7" x14ac:dyDescent="0.3">
      <c r="A48" s="131">
        <v>8</v>
      </c>
      <c r="B48" s="137" t="s">
        <v>113</v>
      </c>
      <c r="C48" s="168">
        <v>154</v>
      </c>
      <c r="D48" s="168">
        <v>64</v>
      </c>
      <c r="E48" s="169">
        <f t="shared" si="4"/>
        <v>90</v>
      </c>
      <c r="F48" s="170"/>
      <c r="G48" s="170"/>
    </row>
    <row r="49" spans="1:7" x14ac:dyDescent="0.3">
      <c r="A49" s="131">
        <v>9</v>
      </c>
      <c r="B49" s="137" t="s">
        <v>114</v>
      </c>
      <c r="C49" s="168">
        <v>0</v>
      </c>
      <c r="D49" s="168">
        <v>0</v>
      </c>
      <c r="E49" s="169">
        <f t="shared" si="4"/>
        <v>0</v>
      </c>
      <c r="F49" s="170"/>
      <c r="G49" s="170"/>
    </row>
    <row r="50" spans="1:7" x14ac:dyDescent="0.3">
      <c r="A50" s="131">
        <v>10</v>
      </c>
      <c r="B50" s="137" t="s">
        <v>7</v>
      </c>
      <c r="C50" s="168">
        <v>0</v>
      </c>
      <c r="D50" s="168">
        <v>0</v>
      </c>
      <c r="E50" s="169">
        <f t="shared" si="4"/>
        <v>0</v>
      </c>
      <c r="F50" s="170"/>
      <c r="G50" s="170"/>
    </row>
    <row r="51" spans="1:7" x14ac:dyDescent="0.3">
      <c r="A51" s="131">
        <v>11</v>
      </c>
      <c r="B51" s="137" t="s">
        <v>115</v>
      </c>
      <c r="C51" s="168">
        <v>0</v>
      </c>
      <c r="D51" s="168">
        <v>0</v>
      </c>
      <c r="E51" s="169">
        <f t="shared" si="4"/>
        <v>0</v>
      </c>
      <c r="F51" s="170"/>
      <c r="G51" s="170"/>
    </row>
    <row r="52" spans="1:7" x14ac:dyDescent="0.3">
      <c r="A52" s="131">
        <v>12</v>
      </c>
      <c r="B52" s="137" t="s">
        <v>116</v>
      </c>
      <c r="C52" s="168">
        <v>0</v>
      </c>
      <c r="D52" s="168">
        <v>0</v>
      </c>
      <c r="E52" s="169">
        <f t="shared" si="4"/>
        <v>0</v>
      </c>
      <c r="F52" s="170"/>
      <c r="G52" s="170"/>
    </row>
  </sheetData>
  <mergeCells count="8">
    <mergeCell ref="A1:G1"/>
    <mergeCell ref="E4:G4"/>
    <mergeCell ref="A5:A6"/>
    <mergeCell ref="B5:B6"/>
    <mergeCell ref="A3:G3"/>
    <mergeCell ref="A2:G2"/>
    <mergeCell ref="C5:E5"/>
    <mergeCell ref="F5:G5"/>
  </mergeCells>
  <printOptions horizontalCentered="1"/>
  <pageMargins left="0.7" right="0.7" top="0.25" bottom="0.75" header="0.3" footer="0.3"/>
  <pageSetup paperSize="9" scale="79" orientation="portrait" r:id="rId1"/>
  <rowBreaks count="1" manualBreakCount="1">
    <brk id="39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37"/>
  <sheetViews>
    <sheetView topLeftCell="A27" zoomScale="120" zoomScaleNormal="120" workbookViewId="0">
      <selection activeCell="C28" sqref="C28"/>
    </sheetView>
  </sheetViews>
  <sheetFormatPr defaultColWidth="8.7109375" defaultRowHeight="15" x14ac:dyDescent="0.25"/>
  <cols>
    <col min="1" max="1" width="7" style="1" customWidth="1"/>
    <col min="2" max="2" width="34.7109375" style="1" customWidth="1"/>
    <col min="3" max="3" width="18.42578125" style="1" customWidth="1"/>
    <col min="4" max="4" width="46.85546875" style="1" customWidth="1"/>
    <col min="5" max="16384" width="8.7109375" style="1"/>
  </cols>
  <sheetData>
    <row r="1" spans="1:7" ht="15.75" x14ac:dyDescent="0.25">
      <c r="A1" s="187" t="s">
        <v>117</v>
      </c>
      <c r="B1" s="187"/>
      <c r="C1" s="187"/>
      <c r="D1" s="187"/>
    </row>
    <row r="2" spans="1:7" ht="16.5" customHeight="1" x14ac:dyDescent="0.25">
      <c r="A2" s="188" t="s">
        <v>118</v>
      </c>
      <c r="B2" s="188"/>
      <c r="C2" s="188"/>
      <c r="D2" s="188"/>
    </row>
    <row r="3" spans="1:7" ht="33.75" customHeight="1" x14ac:dyDescent="0.25">
      <c r="A3" s="189" t="s">
        <v>2</v>
      </c>
      <c r="B3" s="189"/>
      <c r="C3" s="189"/>
      <c r="D3" s="189"/>
    </row>
    <row r="4" spans="1:7" ht="26.25" customHeight="1" x14ac:dyDescent="0.25">
      <c r="A4" s="95"/>
      <c r="B4" s="8"/>
      <c r="C4" s="8"/>
      <c r="D4" s="8"/>
    </row>
    <row r="5" spans="1:7" ht="31.5" customHeight="1" x14ac:dyDescent="0.25">
      <c r="A5" s="79" t="s">
        <v>3</v>
      </c>
      <c r="B5" s="79" t="s">
        <v>4</v>
      </c>
      <c r="C5" s="79" t="s">
        <v>119</v>
      </c>
      <c r="D5" s="88" t="s">
        <v>120</v>
      </c>
    </row>
    <row r="6" spans="1:7" ht="30" customHeight="1" x14ac:dyDescent="0.25">
      <c r="A6" s="79"/>
      <c r="B6" s="96" t="s">
        <v>121</v>
      </c>
      <c r="C6" s="97">
        <v>38034</v>
      </c>
      <c r="D6" s="98"/>
      <c r="E6" s="9"/>
      <c r="F6" s="9"/>
    </row>
    <row r="7" spans="1:7" ht="30" customHeight="1" x14ac:dyDescent="0.25">
      <c r="A7" s="79">
        <v>1</v>
      </c>
      <c r="B7" s="99" t="s">
        <v>122</v>
      </c>
      <c r="C7" s="100">
        <v>10192</v>
      </c>
      <c r="D7" s="101"/>
      <c r="E7" s="9"/>
      <c r="F7" s="9"/>
      <c r="G7" s="9"/>
    </row>
    <row r="8" spans="1:7" ht="44.25" customHeight="1" x14ac:dyDescent="0.25">
      <c r="A8" s="102" t="s">
        <v>30</v>
      </c>
      <c r="B8" s="103" t="s">
        <v>123</v>
      </c>
      <c r="C8" s="104">
        <v>9742</v>
      </c>
      <c r="D8" s="105" t="s">
        <v>124</v>
      </c>
      <c r="F8" s="9"/>
      <c r="G8" s="9"/>
    </row>
    <row r="9" spans="1:7" ht="30" customHeight="1" x14ac:dyDescent="0.25">
      <c r="A9" s="102" t="s">
        <v>32</v>
      </c>
      <c r="B9" s="103" t="s">
        <v>125</v>
      </c>
      <c r="C9" s="106">
        <v>200</v>
      </c>
      <c r="D9" s="105" t="s">
        <v>126</v>
      </c>
      <c r="F9" s="9"/>
    </row>
    <row r="10" spans="1:7" ht="51" customHeight="1" x14ac:dyDescent="0.25">
      <c r="A10" s="102" t="s">
        <v>34</v>
      </c>
      <c r="B10" s="103" t="s">
        <v>127</v>
      </c>
      <c r="C10" s="106">
        <v>165</v>
      </c>
      <c r="D10" s="105" t="s">
        <v>128</v>
      </c>
    </row>
    <row r="11" spans="1:7" ht="36.6" customHeight="1" x14ac:dyDescent="0.3">
      <c r="A11" s="102" t="s">
        <v>129</v>
      </c>
      <c r="B11" s="103" t="s">
        <v>130</v>
      </c>
      <c r="C11" s="106">
        <v>85</v>
      </c>
      <c r="D11" s="105" t="s">
        <v>131</v>
      </c>
      <c r="F11" s="107"/>
    </row>
    <row r="12" spans="1:7" ht="36.75" customHeight="1" x14ac:dyDescent="0.25">
      <c r="A12" s="102" t="s">
        <v>132</v>
      </c>
      <c r="B12" s="103" t="s">
        <v>133</v>
      </c>
      <c r="C12" s="108"/>
      <c r="D12" s="109"/>
      <c r="F12" s="9"/>
    </row>
    <row r="13" spans="1:7" ht="36.75" customHeight="1" x14ac:dyDescent="0.25">
      <c r="A13" s="110"/>
      <c r="B13" s="103" t="s">
        <v>134</v>
      </c>
      <c r="C13" s="106">
        <v>246</v>
      </c>
      <c r="D13" s="109"/>
      <c r="F13" s="9"/>
    </row>
    <row r="14" spans="1:7" ht="36.75" customHeight="1" x14ac:dyDescent="0.25">
      <c r="A14" s="110"/>
      <c r="B14" s="103" t="s">
        <v>135</v>
      </c>
      <c r="C14" s="106">
        <v>279</v>
      </c>
      <c r="D14" s="109"/>
      <c r="F14" s="9"/>
    </row>
    <row r="15" spans="1:7" ht="36.75" customHeight="1" x14ac:dyDescent="0.25">
      <c r="A15" s="102" t="s">
        <v>136</v>
      </c>
      <c r="B15" s="103" t="s">
        <v>137</v>
      </c>
      <c r="C15" s="108">
        <f>SUM(C16:C27)</f>
        <v>6675</v>
      </c>
      <c r="D15" s="109"/>
      <c r="F15" s="9"/>
    </row>
    <row r="16" spans="1:7" ht="36.75" customHeight="1" x14ac:dyDescent="0.25">
      <c r="A16" s="111"/>
      <c r="B16" s="112" t="s">
        <v>95</v>
      </c>
      <c r="C16" s="113">
        <v>530</v>
      </c>
      <c r="D16" s="114"/>
      <c r="F16" s="9"/>
    </row>
    <row r="17" spans="1:14" ht="36.75" customHeight="1" x14ac:dyDescent="0.25">
      <c r="A17" s="111"/>
      <c r="B17" s="112" t="s">
        <v>96</v>
      </c>
      <c r="C17" s="113">
        <v>1140</v>
      </c>
      <c r="D17" s="114"/>
      <c r="F17" s="9"/>
    </row>
    <row r="18" spans="1:14" ht="36.75" customHeight="1" x14ac:dyDescent="0.25">
      <c r="A18" s="111"/>
      <c r="B18" s="112" t="s">
        <v>97</v>
      </c>
      <c r="C18" s="113">
        <v>271</v>
      </c>
      <c r="D18" s="114"/>
      <c r="F18" s="9"/>
    </row>
    <row r="19" spans="1:14" ht="30" customHeight="1" x14ac:dyDescent="0.25">
      <c r="A19" s="111"/>
      <c r="B19" s="112" t="s">
        <v>98</v>
      </c>
      <c r="C19" s="113">
        <v>322</v>
      </c>
      <c r="D19" s="114"/>
      <c r="I19" s="115"/>
      <c r="J19" s="115"/>
      <c r="K19" s="115"/>
      <c r="L19" s="115"/>
      <c r="M19" s="115"/>
      <c r="N19" s="115"/>
    </row>
    <row r="20" spans="1:14" ht="30" customHeight="1" x14ac:dyDescent="0.25">
      <c r="A20" s="111"/>
      <c r="B20" s="112" t="s">
        <v>99</v>
      </c>
      <c r="C20" s="113">
        <v>235</v>
      </c>
      <c r="D20" s="114"/>
    </row>
    <row r="21" spans="1:14" ht="18.75" x14ac:dyDescent="0.25">
      <c r="A21" s="111"/>
      <c r="B21" s="112" t="s">
        <v>100</v>
      </c>
      <c r="C21" s="113" t="s">
        <v>138</v>
      </c>
      <c r="D21" s="114"/>
      <c r="G21" s="9"/>
    </row>
    <row r="22" spans="1:14" ht="30" customHeight="1" x14ac:dyDescent="0.25">
      <c r="A22" s="111"/>
      <c r="B22" s="112" t="s">
        <v>101</v>
      </c>
      <c r="C22" s="113">
        <v>262</v>
      </c>
      <c r="D22" s="114"/>
    </row>
    <row r="23" spans="1:14" ht="30" customHeight="1" x14ac:dyDescent="0.25">
      <c r="A23" s="111"/>
      <c r="B23" s="112" t="s">
        <v>102</v>
      </c>
      <c r="C23" s="113">
        <v>440</v>
      </c>
      <c r="D23" s="114"/>
    </row>
    <row r="24" spans="1:14" ht="27.95" customHeight="1" x14ac:dyDescent="0.25">
      <c r="A24" s="111"/>
      <c r="B24" s="112" t="s">
        <v>103</v>
      </c>
      <c r="C24" s="113">
        <v>745</v>
      </c>
      <c r="D24" s="114"/>
    </row>
    <row r="25" spans="1:14" ht="18.75" x14ac:dyDescent="0.25">
      <c r="A25" s="111"/>
      <c r="B25" s="112" t="s">
        <v>104</v>
      </c>
      <c r="C25" s="113">
        <v>1099</v>
      </c>
      <c r="D25" s="114"/>
    </row>
    <row r="26" spans="1:14" ht="18.75" x14ac:dyDescent="0.25">
      <c r="A26" s="111"/>
      <c r="B26" s="112" t="s">
        <v>105</v>
      </c>
      <c r="C26" s="113">
        <v>1008</v>
      </c>
      <c r="D26" s="114"/>
    </row>
    <row r="27" spans="1:14" ht="18.75" x14ac:dyDescent="0.3">
      <c r="A27" s="111"/>
      <c r="B27" s="112" t="s">
        <v>106</v>
      </c>
      <c r="C27" s="116">
        <v>623</v>
      </c>
      <c r="D27" s="114"/>
    </row>
    <row r="28" spans="1:14" ht="15.75" x14ac:dyDescent="0.25">
      <c r="A28" s="79">
        <v>2</v>
      </c>
      <c r="B28" s="117" t="s">
        <v>139</v>
      </c>
      <c r="C28" s="108">
        <f>SUM(C29:C31)</f>
        <v>640</v>
      </c>
      <c r="D28" s="96" t="s">
        <v>140</v>
      </c>
    </row>
    <row r="29" spans="1:14" ht="15.75" x14ac:dyDescent="0.25">
      <c r="A29" s="118"/>
      <c r="B29" s="119" t="s">
        <v>141</v>
      </c>
      <c r="C29" s="106">
        <v>180</v>
      </c>
      <c r="D29" s="96"/>
    </row>
    <row r="30" spans="1:14" ht="15.75" x14ac:dyDescent="0.25">
      <c r="A30" s="118"/>
      <c r="B30" s="119" t="s">
        <v>142</v>
      </c>
      <c r="C30" s="106">
        <v>221</v>
      </c>
      <c r="D30" s="96"/>
    </row>
    <row r="31" spans="1:14" ht="15.75" x14ac:dyDescent="0.25">
      <c r="A31" s="118"/>
      <c r="B31" s="119" t="s">
        <v>143</v>
      </c>
      <c r="C31" s="106">
        <v>239</v>
      </c>
      <c r="D31" s="96"/>
    </row>
    <row r="32" spans="1:14" ht="31.5" x14ac:dyDescent="0.25">
      <c r="A32" s="118">
        <v>3</v>
      </c>
      <c r="B32" s="117" t="s">
        <v>144</v>
      </c>
      <c r="C32" s="106">
        <v>18</v>
      </c>
      <c r="D32" s="105" t="s">
        <v>145</v>
      </c>
    </row>
    <row r="33" spans="1:4" ht="15.75" x14ac:dyDescent="0.25">
      <c r="A33" s="49"/>
      <c r="B33" s="119" t="s">
        <v>31</v>
      </c>
      <c r="C33" s="31">
        <v>0</v>
      </c>
      <c r="D33" s="120"/>
    </row>
    <row r="34" spans="1:4" ht="15.75" x14ac:dyDescent="0.25">
      <c r="A34" s="79">
        <v>4</v>
      </c>
      <c r="B34" s="109" t="s">
        <v>146</v>
      </c>
      <c r="C34" s="108">
        <f>C35+C36+C37</f>
        <v>12</v>
      </c>
      <c r="D34" s="96" t="s">
        <v>147</v>
      </c>
    </row>
    <row r="35" spans="1:4" ht="15.75" x14ac:dyDescent="0.25">
      <c r="A35" s="118"/>
      <c r="B35" s="119" t="s">
        <v>148</v>
      </c>
      <c r="C35" s="106">
        <v>5</v>
      </c>
      <c r="D35" s="96"/>
    </row>
    <row r="36" spans="1:4" ht="15.75" x14ac:dyDescent="0.25">
      <c r="A36" s="118"/>
      <c r="B36" s="119" t="s">
        <v>149</v>
      </c>
      <c r="C36" s="106">
        <v>4</v>
      </c>
      <c r="D36" s="96"/>
    </row>
    <row r="37" spans="1:4" ht="15.75" x14ac:dyDescent="0.25">
      <c r="A37" s="118"/>
      <c r="B37" s="119" t="s">
        <v>150</v>
      </c>
      <c r="C37" s="106">
        <v>3</v>
      </c>
      <c r="D37" s="96"/>
    </row>
  </sheetData>
  <mergeCells count="3">
    <mergeCell ref="A1:D1"/>
    <mergeCell ref="A2:D2"/>
    <mergeCell ref="A3:D3"/>
  </mergeCells>
  <printOptions horizontalCentered="1"/>
  <pageMargins left="0.7" right="0.7" top="0.5" bottom="0.5" header="0.3" footer="0.3"/>
  <pageSetup paperSize="9" scale="7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zoomScaleNormal="100" workbookViewId="0">
      <selection activeCell="F5" sqref="F5"/>
    </sheetView>
  </sheetViews>
  <sheetFormatPr defaultColWidth="9.140625" defaultRowHeight="15" x14ac:dyDescent="0.25"/>
  <cols>
    <col min="1" max="1" width="9.140625" style="2"/>
    <col min="2" max="2" width="17.5703125" style="2" customWidth="1"/>
    <col min="3" max="15" width="9" style="1" customWidth="1"/>
    <col min="16" max="16" width="10" style="1" customWidth="1"/>
    <col min="17" max="16384" width="9.140625" style="2"/>
  </cols>
  <sheetData>
    <row r="1" spans="1:16" ht="15.75" x14ac:dyDescent="0.25">
      <c r="A1" s="187" t="s">
        <v>151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</row>
    <row r="2" spans="1:16" ht="15.75" x14ac:dyDescent="0.25">
      <c r="A2" s="188" t="s">
        <v>152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</row>
    <row r="3" spans="1:16" ht="30" customHeight="1" x14ac:dyDescent="0.25">
      <c r="A3" s="189" t="s">
        <v>153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</row>
    <row r="4" spans="1:16" ht="14.25" customHeight="1" x14ac:dyDescent="0.25">
      <c r="A4" s="5"/>
      <c r="B4" s="5"/>
      <c r="C4" s="5"/>
      <c r="D4" s="5"/>
      <c r="E4" s="5" t="s">
        <v>154</v>
      </c>
      <c r="F4" s="5"/>
      <c r="G4" s="5"/>
      <c r="H4" s="5"/>
      <c r="I4" s="189"/>
      <c r="J4" s="189"/>
      <c r="K4" s="5"/>
      <c r="L4" s="5"/>
      <c r="M4" s="5"/>
      <c r="N4" s="5"/>
      <c r="O4" s="5"/>
      <c r="P4" s="5"/>
    </row>
    <row r="5" spans="1:16" x14ac:dyDescent="0.25">
      <c r="A5" s="7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ht="14.25" customHeight="1" x14ac:dyDescent="0.25">
      <c r="A6" s="203" t="s">
        <v>3</v>
      </c>
      <c r="B6" s="203" t="s">
        <v>4</v>
      </c>
      <c r="C6" s="205" t="s">
        <v>5</v>
      </c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6"/>
      <c r="O6" s="205" t="s">
        <v>155</v>
      </c>
      <c r="P6" s="206"/>
    </row>
    <row r="7" spans="1:16" ht="82.5" x14ac:dyDescent="0.25">
      <c r="A7" s="204"/>
      <c r="B7" s="204"/>
      <c r="C7" s="171" t="s">
        <v>7</v>
      </c>
      <c r="D7" s="171" t="s">
        <v>8</v>
      </c>
      <c r="E7" s="171" t="s">
        <v>9</v>
      </c>
      <c r="F7" s="171" t="s">
        <v>10</v>
      </c>
      <c r="G7" s="171" t="s">
        <v>11</v>
      </c>
      <c r="H7" s="171" t="s">
        <v>12</v>
      </c>
      <c r="I7" s="171" t="s">
        <v>13</v>
      </c>
      <c r="J7" s="171" t="s">
        <v>14</v>
      </c>
      <c r="K7" s="171" t="s">
        <v>15</v>
      </c>
      <c r="L7" s="171" t="s">
        <v>16</v>
      </c>
      <c r="M7" s="171" t="s">
        <v>17</v>
      </c>
      <c r="N7" s="171" t="s">
        <v>18</v>
      </c>
      <c r="O7" s="171" t="s">
        <v>156</v>
      </c>
      <c r="P7" s="171" t="s">
        <v>157</v>
      </c>
    </row>
    <row r="8" spans="1:16" ht="33" x14ac:dyDescent="0.25">
      <c r="A8" s="174" t="s">
        <v>20</v>
      </c>
      <c r="B8" s="171" t="s">
        <v>158</v>
      </c>
      <c r="C8" s="172">
        <v>99.93</v>
      </c>
      <c r="D8" s="172">
        <v>99.16</v>
      </c>
      <c r="E8" s="172">
        <v>99.69</v>
      </c>
      <c r="F8" s="172">
        <v>99.6</v>
      </c>
      <c r="G8" s="172">
        <v>99.55</v>
      </c>
      <c r="H8" s="172">
        <v>99.46</v>
      </c>
      <c r="I8" s="172">
        <v>99.73</v>
      </c>
      <c r="J8" s="172">
        <v>99.8</v>
      </c>
      <c r="K8" s="172">
        <v>99.81</v>
      </c>
      <c r="L8" s="172">
        <v>99.99</v>
      </c>
      <c r="M8" s="172">
        <v>99.2</v>
      </c>
      <c r="N8" s="172">
        <v>99.88</v>
      </c>
      <c r="O8" s="172">
        <v>99.34</v>
      </c>
      <c r="P8" s="172">
        <v>97.45</v>
      </c>
    </row>
    <row r="9" spans="1:16" ht="33" x14ac:dyDescent="0.25">
      <c r="A9" s="174" t="s">
        <v>27</v>
      </c>
      <c r="B9" s="171" t="s">
        <v>159</v>
      </c>
      <c r="C9" s="172">
        <v>88.97</v>
      </c>
      <c r="D9" s="172">
        <v>90.19</v>
      </c>
      <c r="E9" s="172">
        <v>96.12</v>
      </c>
      <c r="F9" s="172">
        <v>93.34</v>
      </c>
      <c r="G9" s="172">
        <v>92.24</v>
      </c>
      <c r="H9" s="172">
        <v>84.76</v>
      </c>
      <c r="I9" s="172">
        <v>86.73</v>
      </c>
      <c r="J9" s="172">
        <v>93</v>
      </c>
      <c r="K9" s="172">
        <v>94.08</v>
      </c>
      <c r="L9" s="172">
        <v>94.21</v>
      </c>
      <c r="M9" s="172">
        <v>94.23</v>
      </c>
      <c r="N9" s="172">
        <v>87.4</v>
      </c>
      <c r="O9" s="172">
        <v>88.78</v>
      </c>
      <c r="P9" s="172">
        <v>66.069999999999993</v>
      </c>
    </row>
    <row r="10" spans="1:16" ht="44.25" customHeight="1" x14ac:dyDescent="0.25">
      <c r="A10" s="174" t="s">
        <v>40</v>
      </c>
      <c r="B10" s="171" t="s">
        <v>160</v>
      </c>
      <c r="C10" s="172">
        <v>50</v>
      </c>
      <c r="D10" s="173">
        <v>919</v>
      </c>
      <c r="E10" s="173">
        <v>307</v>
      </c>
      <c r="F10" s="173">
        <v>1016</v>
      </c>
      <c r="G10" s="172">
        <v>650</v>
      </c>
      <c r="H10" s="172">
        <v>812</v>
      </c>
      <c r="I10" s="172">
        <v>302</v>
      </c>
      <c r="J10" s="173">
        <v>208</v>
      </c>
      <c r="K10" s="172">
        <v>136</v>
      </c>
      <c r="L10" s="172">
        <v>8</v>
      </c>
      <c r="M10" s="172">
        <v>42</v>
      </c>
      <c r="N10" s="173">
        <v>64</v>
      </c>
      <c r="O10" s="173">
        <f>SUM(C10:N10)</f>
        <v>4514</v>
      </c>
      <c r="P10" s="201" t="s">
        <v>161</v>
      </c>
    </row>
    <row r="11" spans="1:16" ht="39.75" customHeight="1" x14ac:dyDescent="0.25">
      <c r="A11" s="175">
        <v>1</v>
      </c>
      <c r="B11" s="176" t="s">
        <v>162</v>
      </c>
      <c r="C11" s="172">
        <v>46</v>
      </c>
      <c r="D11" s="172">
        <v>688</v>
      </c>
      <c r="E11" s="172">
        <v>39</v>
      </c>
      <c r="F11" s="173">
        <v>854</v>
      </c>
      <c r="G11" s="172">
        <v>142</v>
      </c>
      <c r="H11" s="172">
        <v>766</v>
      </c>
      <c r="I11" s="172">
        <v>257</v>
      </c>
      <c r="J11" s="172">
        <v>208</v>
      </c>
      <c r="K11" s="172">
        <v>67</v>
      </c>
      <c r="L11" s="172">
        <v>1</v>
      </c>
      <c r="M11" s="172">
        <v>42</v>
      </c>
      <c r="N11" s="172">
        <v>0</v>
      </c>
      <c r="O11" s="173">
        <f t="shared" ref="O11:O13" si="0">SUM(C11:N11)</f>
        <v>3110</v>
      </c>
      <c r="P11" s="201"/>
    </row>
    <row r="12" spans="1:16" ht="16.5" x14ac:dyDescent="0.25">
      <c r="A12" s="175">
        <v>2</v>
      </c>
      <c r="B12" s="176" t="s">
        <v>163</v>
      </c>
      <c r="C12" s="172">
        <v>4</v>
      </c>
      <c r="D12" s="172">
        <v>14</v>
      </c>
      <c r="E12" s="172">
        <v>22</v>
      </c>
      <c r="F12" s="172">
        <v>88</v>
      </c>
      <c r="G12" s="172">
        <v>387</v>
      </c>
      <c r="H12" s="172">
        <v>46</v>
      </c>
      <c r="I12" s="172">
        <v>35</v>
      </c>
      <c r="J12" s="172">
        <v>0</v>
      </c>
      <c r="K12" s="172">
        <v>34</v>
      </c>
      <c r="L12" s="172">
        <v>4</v>
      </c>
      <c r="M12" s="172">
        <v>0</v>
      </c>
      <c r="N12" s="172">
        <v>0</v>
      </c>
      <c r="O12" s="173">
        <f t="shared" si="0"/>
        <v>634</v>
      </c>
      <c r="P12" s="201"/>
    </row>
    <row r="13" spans="1:16" ht="16.5" x14ac:dyDescent="0.25">
      <c r="A13" s="175">
        <v>3</v>
      </c>
      <c r="B13" s="176" t="s">
        <v>164</v>
      </c>
      <c r="C13" s="172">
        <f>C10-C11-C12</f>
        <v>0</v>
      </c>
      <c r="D13" s="172">
        <f t="shared" ref="D13:N13" si="1">D10-D11-D12</f>
        <v>217</v>
      </c>
      <c r="E13" s="172">
        <f t="shared" si="1"/>
        <v>246</v>
      </c>
      <c r="F13" s="172">
        <f t="shared" si="1"/>
        <v>74</v>
      </c>
      <c r="G13" s="172">
        <f t="shared" si="1"/>
        <v>121</v>
      </c>
      <c r="H13" s="172">
        <f t="shared" si="1"/>
        <v>0</v>
      </c>
      <c r="I13" s="172">
        <f t="shared" si="1"/>
        <v>10</v>
      </c>
      <c r="J13" s="172">
        <f t="shared" si="1"/>
        <v>0</v>
      </c>
      <c r="K13" s="172">
        <f t="shared" si="1"/>
        <v>35</v>
      </c>
      <c r="L13" s="172">
        <f t="shared" si="1"/>
        <v>3</v>
      </c>
      <c r="M13" s="172">
        <f t="shared" si="1"/>
        <v>0</v>
      </c>
      <c r="N13" s="172">
        <f t="shared" si="1"/>
        <v>64</v>
      </c>
      <c r="O13" s="173">
        <f t="shared" si="0"/>
        <v>770</v>
      </c>
      <c r="P13" s="202"/>
    </row>
    <row r="14" spans="1:16" ht="15.75" x14ac:dyDescent="0.25">
      <c r="A14" s="3"/>
      <c r="B14" s="4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</sheetData>
  <mergeCells count="9">
    <mergeCell ref="P10:P13"/>
    <mergeCell ref="A1:P1"/>
    <mergeCell ref="A2:P2"/>
    <mergeCell ref="A3:P3"/>
    <mergeCell ref="I4:J4"/>
    <mergeCell ref="A6:A7"/>
    <mergeCell ref="B6:B7"/>
    <mergeCell ref="C6:N6"/>
    <mergeCell ref="O6:P6"/>
  </mergeCells>
  <pageMargins left="0.7" right="0.7" top="0.5" bottom="0.5" header="0.3" footer="0.3"/>
  <pageSetup paperSize="9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showZeros="0" topLeftCell="H6" zoomScale="80" zoomScaleNormal="80" workbookViewId="0">
      <selection activeCell="N10" sqref="N10"/>
    </sheetView>
  </sheetViews>
  <sheetFormatPr defaultColWidth="9.28515625" defaultRowHeight="15" x14ac:dyDescent="0.25"/>
  <cols>
    <col min="1" max="1" width="6" style="1" customWidth="1"/>
    <col min="2" max="2" width="18.28515625" style="1" customWidth="1"/>
    <col min="3" max="6" width="11.7109375" style="1" bestFit="1" customWidth="1"/>
    <col min="7" max="16" width="11.7109375" style="1" customWidth="1"/>
    <col min="17" max="17" width="8.42578125" style="1" customWidth="1"/>
    <col min="18" max="18" width="9.42578125" style="1" bestFit="1" customWidth="1"/>
    <col min="19" max="16384" width="9.28515625" style="1"/>
  </cols>
  <sheetData>
    <row r="1" spans="1:18" ht="15.75" x14ac:dyDescent="0.25">
      <c r="A1" s="207" t="s">
        <v>165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</row>
    <row r="2" spans="1:18" ht="15.75" x14ac:dyDescent="0.25">
      <c r="A2" s="208" t="s">
        <v>166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</row>
    <row r="3" spans="1:18" ht="36.75" customHeight="1" x14ac:dyDescent="0.25">
      <c r="A3" s="209" t="s">
        <v>153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</row>
    <row r="4" spans="1:18" ht="15.75" x14ac:dyDescent="0.25">
      <c r="A4" s="10"/>
      <c r="B4" s="10"/>
      <c r="C4" s="10"/>
      <c r="D4" s="10"/>
      <c r="E4" s="10" t="s">
        <v>154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18" x14ac:dyDescent="0.25">
      <c r="A5" s="11"/>
      <c r="B5" s="11"/>
      <c r="C5" s="12"/>
      <c r="D5" s="12"/>
    </row>
    <row r="6" spans="1:18" ht="47.25" x14ac:dyDescent="0.25">
      <c r="A6" s="79" t="s">
        <v>57</v>
      </c>
      <c r="B6" s="80" t="s">
        <v>167</v>
      </c>
      <c r="C6" s="81">
        <v>44539</v>
      </c>
      <c r="D6" s="81">
        <v>44540</v>
      </c>
      <c r="E6" s="81">
        <v>44541</v>
      </c>
      <c r="F6" s="81">
        <v>44542</v>
      </c>
      <c r="G6" s="81">
        <v>44543</v>
      </c>
      <c r="H6" s="81">
        <v>44544</v>
      </c>
      <c r="I6" s="81">
        <v>44545</v>
      </c>
      <c r="J6" s="82">
        <v>44546</v>
      </c>
      <c r="K6" s="82">
        <v>44547</v>
      </c>
      <c r="L6" s="82">
        <v>44548</v>
      </c>
      <c r="M6" s="82">
        <v>44549</v>
      </c>
      <c r="N6" s="82">
        <v>44550</v>
      </c>
      <c r="O6" s="82">
        <v>44551</v>
      </c>
      <c r="P6" s="82">
        <v>44552</v>
      </c>
      <c r="Q6" s="80" t="s">
        <v>6</v>
      </c>
      <c r="R6" s="80" t="s">
        <v>168</v>
      </c>
    </row>
    <row r="7" spans="1:18" ht="24.95" customHeight="1" x14ac:dyDescent="0.25">
      <c r="A7" s="49">
        <v>1</v>
      </c>
      <c r="B7" s="83" t="s">
        <v>7</v>
      </c>
      <c r="C7" s="84">
        <v>21</v>
      </c>
      <c r="D7" s="84">
        <v>18</v>
      </c>
      <c r="E7" s="84">
        <v>18</v>
      </c>
      <c r="F7" s="84">
        <v>36</v>
      </c>
      <c r="G7" s="84">
        <v>178</v>
      </c>
      <c r="H7" s="84">
        <v>4</v>
      </c>
      <c r="I7" s="84">
        <v>54</v>
      </c>
      <c r="J7" s="84">
        <v>19</v>
      </c>
      <c r="K7" s="84">
        <v>25</v>
      </c>
      <c r="L7" s="84">
        <v>125</v>
      </c>
      <c r="M7" s="84">
        <v>89</v>
      </c>
      <c r="N7" s="84">
        <v>45</v>
      </c>
      <c r="O7" s="84">
        <v>1</v>
      </c>
      <c r="P7" s="84">
        <v>35</v>
      </c>
      <c r="Q7" s="85">
        <f>SUM(C7:P7)</f>
        <v>668</v>
      </c>
      <c r="R7" s="50"/>
    </row>
    <row r="8" spans="1:18" ht="24.95" customHeight="1" x14ac:dyDescent="0.25">
      <c r="A8" s="49">
        <v>2</v>
      </c>
      <c r="B8" s="83" t="s">
        <v>8</v>
      </c>
      <c r="C8" s="84">
        <v>56</v>
      </c>
      <c r="D8" s="84">
        <v>10</v>
      </c>
      <c r="E8" s="84">
        <v>24</v>
      </c>
      <c r="F8" s="84">
        <v>3</v>
      </c>
      <c r="G8" s="84">
        <v>28</v>
      </c>
      <c r="H8" s="84">
        <v>3</v>
      </c>
      <c r="I8" s="84">
        <v>5</v>
      </c>
      <c r="J8" s="84">
        <v>10</v>
      </c>
      <c r="K8" s="84">
        <v>1</v>
      </c>
      <c r="L8" s="84">
        <v>58</v>
      </c>
      <c r="M8" s="84">
        <v>75</v>
      </c>
      <c r="N8" s="84">
        <v>32</v>
      </c>
      <c r="O8" s="84"/>
      <c r="P8" s="84">
        <v>21</v>
      </c>
      <c r="Q8" s="85">
        <f t="shared" ref="Q8:Q18" si="0">SUM(C8:P8)</f>
        <v>326</v>
      </c>
      <c r="R8" s="50"/>
    </row>
    <row r="9" spans="1:18" ht="24.95" customHeight="1" x14ac:dyDescent="0.25">
      <c r="A9" s="49">
        <v>3</v>
      </c>
      <c r="B9" s="83" t="s">
        <v>9</v>
      </c>
      <c r="C9" s="84">
        <v>23</v>
      </c>
      <c r="D9" s="84">
        <v>31</v>
      </c>
      <c r="E9" s="84">
        <v>4</v>
      </c>
      <c r="F9" s="84">
        <v>46</v>
      </c>
      <c r="G9" s="84">
        <v>18</v>
      </c>
      <c r="H9" s="84">
        <v>17</v>
      </c>
      <c r="I9" s="84">
        <v>19</v>
      </c>
      <c r="J9" s="84">
        <v>15</v>
      </c>
      <c r="K9" s="84">
        <v>41</v>
      </c>
      <c r="L9" s="84">
        <v>17</v>
      </c>
      <c r="M9" s="84">
        <v>30</v>
      </c>
      <c r="N9" s="84">
        <v>28</v>
      </c>
      <c r="O9" s="84">
        <v>37</v>
      </c>
      <c r="P9" s="84">
        <v>17</v>
      </c>
      <c r="Q9" s="85">
        <f t="shared" si="0"/>
        <v>343</v>
      </c>
      <c r="R9" s="50"/>
    </row>
    <row r="10" spans="1:18" ht="24.95" customHeight="1" x14ac:dyDescent="0.25">
      <c r="A10" s="49">
        <v>4</v>
      </c>
      <c r="B10" s="83" t="s">
        <v>10</v>
      </c>
      <c r="C10" s="84">
        <v>53</v>
      </c>
      <c r="D10" s="84">
        <v>38</v>
      </c>
      <c r="E10" s="84">
        <v>24</v>
      </c>
      <c r="F10" s="84">
        <v>67</v>
      </c>
      <c r="G10" s="84"/>
      <c r="H10" s="84">
        <v>54</v>
      </c>
      <c r="I10" s="84">
        <v>92</v>
      </c>
      <c r="J10" s="84">
        <v>2</v>
      </c>
      <c r="K10" s="84">
        <v>78</v>
      </c>
      <c r="L10" s="84">
        <v>1</v>
      </c>
      <c r="M10" s="84">
        <v>10</v>
      </c>
      <c r="N10" s="84">
        <v>11</v>
      </c>
      <c r="O10" s="84">
        <v>83</v>
      </c>
      <c r="P10" s="84">
        <v>45</v>
      </c>
      <c r="Q10" s="85">
        <f t="shared" si="0"/>
        <v>558</v>
      </c>
      <c r="R10" s="50"/>
    </row>
    <row r="11" spans="1:18" ht="24.95" customHeight="1" x14ac:dyDescent="0.25">
      <c r="A11" s="49" t="s">
        <v>154</v>
      </c>
      <c r="B11" s="83" t="s">
        <v>11</v>
      </c>
      <c r="C11" s="84">
        <v>17</v>
      </c>
      <c r="D11" s="84">
        <v>9</v>
      </c>
      <c r="E11" s="84">
        <v>26</v>
      </c>
      <c r="F11" s="84">
        <v>26</v>
      </c>
      <c r="G11" s="84">
        <v>6</v>
      </c>
      <c r="H11" s="84">
        <v>28</v>
      </c>
      <c r="I11" s="84">
        <v>28</v>
      </c>
      <c r="J11" s="84">
        <v>39</v>
      </c>
      <c r="K11" s="84">
        <v>29</v>
      </c>
      <c r="L11" s="84">
        <v>27</v>
      </c>
      <c r="M11" s="84">
        <v>33</v>
      </c>
      <c r="N11" s="84">
        <v>26</v>
      </c>
      <c r="O11" s="84">
        <v>50</v>
      </c>
      <c r="P11" s="84">
        <v>20</v>
      </c>
      <c r="Q11" s="85">
        <f t="shared" si="0"/>
        <v>364</v>
      </c>
      <c r="R11" s="50"/>
    </row>
    <row r="12" spans="1:18" ht="24.95" customHeight="1" x14ac:dyDescent="0.25">
      <c r="A12" s="49">
        <v>6</v>
      </c>
      <c r="B12" s="83" t="s">
        <v>113</v>
      </c>
      <c r="C12" s="84">
        <v>7</v>
      </c>
      <c r="D12" s="84">
        <v>25</v>
      </c>
      <c r="E12" s="84">
        <v>32</v>
      </c>
      <c r="F12" s="84">
        <v>25</v>
      </c>
      <c r="G12" s="84">
        <v>7</v>
      </c>
      <c r="H12" s="84">
        <v>47</v>
      </c>
      <c r="I12" s="84">
        <v>19</v>
      </c>
      <c r="J12" s="84">
        <v>45</v>
      </c>
      <c r="K12" s="84">
        <v>17</v>
      </c>
      <c r="L12" s="84">
        <v>6</v>
      </c>
      <c r="M12" s="84">
        <v>2</v>
      </c>
      <c r="N12" s="84">
        <v>41</v>
      </c>
      <c r="O12" s="84">
        <v>1</v>
      </c>
      <c r="P12" s="84">
        <v>18</v>
      </c>
      <c r="Q12" s="85">
        <f t="shared" si="0"/>
        <v>292</v>
      </c>
      <c r="R12" s="50"/>
    </row>
    <row r="13" spans="1:18" ht="24.95" customHeight="1" x14ac:dyDescent="0.25">
      <c r="A13" s="49">
        <v>7</v>
      </c>
      <c r="B13" s="83" t="s">
        <v>13</v>
      </c>
      <c r="C13" s="84">
        <v>67</v>
      </c>
      <c r="D13" s="84">
        <v>41</v>
      </c>
      <c r="E13" s="84">
        <v>98</v>
      </c>
      <c r="F13" s="84">
        <v>51</v>
      </c>
      <c r="G13" s="84">
        <v>64</v>
      </c>
      <c r="H13" s="84">
        <v>35</v>
      </c>
      <c r="I13" s="84">
        <v>33</v>
      </c>
      <c r="J13" s="84">
        <v>11</v>
      </c>
      <c r="K13" s="84">
        <v>8</v>
      </c>
      <c r="L13" s="84">
        <v>3</v>
      </c>
      <c r="M13" s="84">
        <v>15</v>
      </c>
      <c r="N13" s="84">
        <v>11</v>
      </c>
      <c r="O13" s="84">
        <v>5</v>
      </c>
      <c r="P13" s="84">
        <v>4</v>
      </c>
      <c r="Q13" s="85">
        <f t="shared" si="0"/>
        <v>446</v>
      </c>
      <c r="R13" s="50"/>
    </row>
    <row r="14" spans="1:18" ht="24.95" customHeight="1" x14ac:dyDescent="0.25">
      <c r="A14" s="49">
        <v>8</v>
      </c>
      <c r="B14" s="83" t="s">
        <v>14</v>
      </c>
      <c r="C14" s="84">
        <v>3</v>
      </c>
      <c r="D14" s="84">
        <v>18</v>
      </c>
      <c r="E14" s="84">
        <v>33</v>
      </c>
      <c r="F14" s="84">
        <v>22</v>
      </c>
      <c r="G14" s="84">
        <v>7</v>
      </c>
      <c r="H14" s="84">
        <v>10</v>
      </c>
      <c r="I14" s="84">
        <v>29</v>
      </c>
      <c r="J14" s="84">
        <v>28</v>
      </c>
      <c r="K14" s="84">
        <v>10</v>
      </c>
      <c r="L14" s="84">
        <v>24</v>
      </c>
      <c r="M14" s="84">
        <v>24</v>
      </c>
      <c r="N14" s="84">
        <v>2</v>
      </c>
      <c r="O14" s="84">
        <v>25</v>
      </c>
      <c r="P14" s="84"/>
      <c r="Q14" s="85">
        <f t="shared" si="0"/>
        <v>235</v>
      </c>
      <c r="R14" s="50">
        <v>1</v>
      </c>
    </row>
    <row r="15" spans="1:18" ht="24.95" customHeight="1" x14ac:dyDescent="0.25">
      <c r="A15" s="49">
        <v>9</v>
      </c>
      <c r="B15" s="83" t="s">
        <v>15</v>
      </c>
      <c r="C15" s="84">
        <v>23</v>
      </c>
      <c r="D15" s="84">
        <v>22</v>
      </c>
      <c r="E15" s="84">
        <v>33</v>
      </c>
      <c r="F15" s="84">
        <v>10</v>
      </c>
      <c r="G15" s="84">
        <v>10</v>
      </c>
      <c r="H15" s="84">
        <v>31</v>
      </c>
      <c r="I15" s="84">
        <v>1</v>
      </c>
      <c r="J15" s="84">
        <v>46</v>
      </c>
      <c r="K15" s="84">
        <v>38</v>
      </c>
      <c r="L15" s="84">
        <v>1</v>
      </c>
      <c r="M15" s="84">
        <v>7</v>
      </c>
      <c r="N15" s="84">
        <v>30</v>
      </c>
      <c r="O15" s="84">
        <v>24</v>
      </c>
      <c r="P15" s="84">
        <v>82</v>
      </c>
      <c r="Q15" s="85">
        <f t="shared" si="0"/>
        <v>358</v>
      </c>
      <c r="R15" s="50"/>
    </row>
    <row r="16" spans="1:18" ht="24.95" customHeight="1" x14ac:dyDescent="0.25">
      <c r="A16" s="49">
        <v>10</v>
      </c>
      <c r="B16" s="83" t="s">
        <v>16</v>
      </c>
      <c r="C16" s="84">
        <v>2</v>
      </c>
      <c r="D16" s="84">
        <v>1</v>
      </c>
      <c r="E16" s="84">
        <v>1</v>
      </c>
      <c r="F16" s="84">
        <v>3</v>
      </c>
      <c r="G16" s="84">
        <v>1</v>
      </c>
      <c r="H16" s="84"/>
      <c r="I16" s="84">
        <v>2</v>
      </c>
      <c r="J16" s="84"/>
      <c r="K16" s="84">
        <v>3</v>
      </c>
      <c r="L16" s="84"/>
      <c r="M16" s="84">
        <v>1</v>
      </c>
      <c r="N16" s="84">
        <v>1</v>
      </c>
      <c r="O16" s="84">
        <v>1</v>
      </c>
      <c r="P16" s="84">
        <v>2</v>
      </c>
      <c r="Q16" s="85">
        <f t="shared" si="0"/>
        <v>18</v>
      </c>
      <c r="R16" s="86"/>
    </row>
    <row r="17" spans="1:18" ht="24.95" customHeight="1" x14ac:dyDescent="0.25">
      <c r="A17" s="49">
        <v>11</v>
      </c>
      <c r="B17" s="83" t="s">
        <v>110</v>
      </c>
      <c r="C17" s="84">
        <v>1</v>
      </c>
      <c r="D17" s="84">
        <v>1</v>
      </c>
      <c r="E17" s="84"/>
      <c r="F17" s="84">
        <v>3</v>
      </c>
      <c r="G17" s="84"/>
      <c r="H17" s="84"/>
      <c r="I17" s="84"/>
      <c r="J17" s="84"/>
      <c r="K17" s="84">
        <v>2</v>
      </c>
      <c r="L17" s="84">
        <v>1</v>
      </c>
      <c r="M17" s="84"/>
      <c r="N17" s="84"/>
      <c r="O17" s="84"/>
      <c r="P17" s="84"/>
      <c r="Q17" s="85">
        <f t="shared" si="0"/>
        <v>8</v>
      </c>
      <c r="R17" s="86">
        <v>4</v>
      </c>
    </row>
    <row r="18" spans="1:18" ht="24.95" customHeight="1" x14ac:dyDescent="0.25">
      <c r="A18" s="49">
        <v>12</v>
      </c>
      <c r="B18" s="83" t="s">
        <v>18</v>
      </c>
      <c r="C18" s="84">
        <v>36</v>
      </c>
      <c r="D18" s="84"/>
      <c r="E18" s="84">
        <v>29</v>
      </c>
      <c r="F18" s="84"/>
      <c r="G18" s="84"/>
      <c r="H18" s="84">
        <v>62</v>
      </c>
      <c r="I18" s="84">
        <v>63</v>
      </c>
      <c r="J18" s="84">
        <v>48</v>
      </c>
      <c r="K18" s="84">
        <v>13</v>
      </c>
      <c r="L18" s="84">
        <v>2</v>
      </c>
      <c r="M18" s="84">
        <v>20</v>
      </c>
      <c r="N18" s="84">
        <v>15</v>
      </c>
      <c r="O18" s="84">
        <v>39</v>
      </c>
      <c r="P18" s="84">
        <v>23</v>
      </c>
      <c r="Q18" s="85">
        <f t="shared" si="0"/>
        <v>350</v>
      </c>
      <c r="R18" s="86"/>
    </row>
    <row r="19" spans="1:18" ht="24.95" customHeight="1" x14ac:dyDescent="0.25">
      <c r="A19" s="210" t="s">
        <v>169</v>
      </c>
      <c r="B19" s="211"/>
      <c r="C19" s="85">
        <f t="shared" ref="C19:P19" si="1">SUM(C7:C18)</f>
        <v>309</v>
      </c>
      <c r="D19" s="85">
        <f t="shared" si="1"/>
        <v>214</v>
      </c>
      <c r="E19" s="85">
        <f t="shared" si="1"/>
        <v>322</v>
      </c>
      <c r="F19" s="85">
        <f t="shared" si="1"/>
        <v>292</v>
      </c>
      <c r="G19" s="85">
        <f t="shared" si="1"/>
        <v>319</v>
      </c>
      <c r="H19" s="85">
        <f t="shared" si="1"/>
        <v>291</v>
      </c>
      <c r="I19" s="85">
        <f t="shared" si="1"/>
        <v>345</v>
      </c>
      <c r="J19" s="85">
        <f t="shared" si="1"/>
        <v>263</v>
      </c>
      <c r="K19" s="85">
        <f t="shared" si="1"/>
        <v>265</v>
      </c>
      <c r="L19" s="85">
        <f t="shared" si="1"/>
        <v>265</v>
      </c>
      <c r="M19" s="85">
        <f t="shared" si="1"/>
        <v>306</v>
      </c>
      <c r="N19" s="85">
        <f t="shared" si="1"/>
        <v>242</v>
      </c>
      <c r="O19" s="85">
        <f t="shared" si="1"/>
        <v>266</v>
      </c>
      <c r="P19" s="85">
        <f t="shared" si="1"/>
        <v>267</v>
      </c>
      <c r="Q19" s="85">
        <f>SUM(C19:P19)</f>
        <v>3966</v>
      </c>
      <c r="R19" s="50" t="s">
        <v>161</v>
      </c>
    </row>
    <row r="20" spans="1:18" x14ac:dyDescent="0.25">
      <c r="A20" s="13"/>
      <c r="B20" s="11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1:18" x14ac:dyDescent="0.25">
      <c r="A21" s="14"/>
      <c r="B21" s="13"/>
      <c r="C21" s="12"/>
      <c r="D21" s="12"/>
      <c r="E21" s="12"/>
    </row>
    <row r="22" spans="1:18" x14ac:dyDescent="0.25">
      <c r="A22" s="12"/>
      <c r="B22" s="212"/>
      <c r="C22" s="212"/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</row>
    <row r="23" spans="1:18" ht="15.75" x14ac:dyDescent="0.25">
      <c r="A23" s="12"/>
      <c r="B23" s="8"/>
    </row>
  </sheetData>
  <mergeCells count="5">
    <mergeCell ref="A1:R1"/>
    <mergeCell ref="A2:R2"/>
    <mergeCell ref="A3:R3"/>
    <mergeCell ref="A19:B19"/>
    <mergeCell ref="B22:R22"/>
  </mergeCells>
  <printOptions horizontalCentered="1"/>
  <pageMargins left="0.7" right="0.2" top="0.75" bottom="0.75" header="0.3" footer="0.3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Phu luc 1</vt:lpstr>
      <vt:lpstr>Phu luc 2</vt:lpstr>
      <vt:lpstr>Phu luc 3</vt:lpstr>
      <vt:lpstr>Phu luc 4</vt:lpstr>
      <vt:lpstr>Phu luc 5</vt:lpstr>
      <vt:lpstr>Phu luc 6</vt:lpstr>
      <vt:lpstr>'Phu luc 6'!Print_Area</vt:lpstr>
      <vt:lpstr>'Phu luc 1'!Print_Titles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Hiếu Nghĩa</dc:creator>
  <cp:lastModifiedBy>Khuong</cp:lastModifiedBy>
  <cp:revision/>
  <dcterms:created xsi:type="dcterms:W3CDTF">2015-06-05T18:17:20Z</dcterms:created>
  <dcterms:modified xsi:type="dcterms:W3CDTF">2021-12-22T09:40:20Z</dcterms:modified>
</cp:coreProperties>
</file>