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/>
  <c r="C34" i="12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<sst xmlns="http://schemas.openxmlformats.org/spreadsheetml/2006/main" count="251" uniqueCount="170">
  <si>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</si>
  <si>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</si>
  <si>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</si>
  <si>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</si>
  <si>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</si>
  <si>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</si>
  <si>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</si>
  <si>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</si>
  <si>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</si>
  <si>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</si>
  <si>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</si>
  <si>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</si>
  <si>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</si>
  <si>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</si>
  <si>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</si>
  <si>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</si>
  <si>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</si>
  <si>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</si>
  <si>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</si>
  <si>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</si>
  <si>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</si>
  <si>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</si>
  <si>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</si>
  <si>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</si>
  <si>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</si>
  <si>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</si>
  <si>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</si>
  <si>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</si>
  <si>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</si>
  <si>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</si>
  <si>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</si>
  <si>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</si>
  <si>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</si>
  <si>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</si>
  <si>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</si>
  <si>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</si>
  <si>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</si>
  <si>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</si>
  <si>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</si>
  <si>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</si>
  <si>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</si>
  <si>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</si>
  <si>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</si>
  <si>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</si>
  <si>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</si>
  <si>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</si>
  <si>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</si>
  <si>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</si>
  <si>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</si>
  <si>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</si>
  <si>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</si>
  <si>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</si>
  <si>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</si>
  <si>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</si>
  <si>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</si>
  <si>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</si>
  <si>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</si>
  <si>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</si>
  <si>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</si>
  <si>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</si>
  <si>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</si>
  <si>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</si>
  <si>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</si>
  <si>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</si>
  <si>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</si>
  <si>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</si>
  <si>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</si>
  <si>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</si>
  <si>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</si>
  <si>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</si>
  <si>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</si>
  <si>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</si>
  <si>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</si>
  <si>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</si>
  <si>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</si>
  <si>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</si>
  <si>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</si>
  <si>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</si>
  <si>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</si>
  <si>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</si>
  <si>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</si>
  <si>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</si>
  <si>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</si>
  <si>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</si>
  <si>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</si>
  <si>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</si>
  <si>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</si>
  <si>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</si>
  <si>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</si>
  <si>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</si>
  <si>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</si>
  <si>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</si>
  <si>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</si>
  <si>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</si>
  <si>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</si>
  <si>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</si>
  <si>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</si>
  <si>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</si>
  <si>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</si>
  <si>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</si>
  <si>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</si>
  <si>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</si>
  <si>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</si>
  <si>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</si>
  <si>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</si>
  <si>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</si>
  <si>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</si>
  <si>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</si>
  <si>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</si>
  <si>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</si>
  <si>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</si>
  <si>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</si>
  <si>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</si>
  <si>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</si>
  <si>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</si>
  <si>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</si>
  <si>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</si>
  <si>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</si>
  <si>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</si>
  <si>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</si>
  <si>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</si>
  <si>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</si>
  <si>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</si>
  <si>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</si>
  <si>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(95,42%)</t>
  </si>
  <si>
    <t>Số ca triệu chứng trung bình</t>
  </si>
  <si>
    <t>Chiếm (1,99%)</t>
  </si>
  <si>
    <t>Số ca nặng</t>
  </si>
  <si>
    <t>Chiếm (1,82%) (BV Sa Đéc: 113, BV Phổi: 63; ĐKKV Hồng Ngự: 08, ĐKKV Tháp Mười: 10)</t>
  </si>
  <si>
    <t>1.4</t>
  </si>
  <si>
    <t>Số ca rất nặng</t>
  </si>
  <si>
    <t>Chiếm (0,77%) (BV Sa Đéc: 58; BV Phổi: 24)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</si>
  <si>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</si>
  <si>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</si>
  <si>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</si>
  <si>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</si>
  <si>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</si>
  <si>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</si>
  <si>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</si>
  <si>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</si>
  <si>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28.468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</si>
  <si>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</si>
  <si>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</si>
  <si>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</si>
  <si>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</si>
  <si>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</si>
  <si>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</si>
  <si>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485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</si>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</sst>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3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3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0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21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3" fontId="17" fillId="0" borderId="1" xfId="1" applyNumberFormat="1" applyFont="1" applyBorder="1" applyAlignment="1">
      <alignment horizontal="right" vertical="center" wrapText="1"/>
    </xf>
    <xf numFmtId="0" fontId="20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/>
    <xf numFmtId="3" fontId="16" fillId="0" borderId="1" xfId="1" applyNumberFormat="1" applyFont="1" applyBorder="1" applyAlignment="1">
      <alignment horizontal="right" vertical="center" wrapText="1"/>
    </xf>
    <xf numFmtId="0" fontId="21" fillId="0" borderId="1" xfId="0" applyFont="1" applyBorder="1"/>
    <xf numFmtId="0" fontId="20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3" fontId="17" fillId="0" borderId="3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vertical="center"/>
    </xf>
    <xf numFmtId="0" fontId="16" fillId="0" borderId="4" xfId="0" applyFont="1" applyBorder="1"/>
    <xf numFmtId="0" fontId="20" fillId="0" borderId="5" xfId="0" applyFont="1" applyBorder="1"/>
    <xf numFmtId="0" fontId="19" fillId="0" borderId="9" xfId="0" applyFont="1" applyBorder="1"/>
    <xf numFmtId="1" fontId="20" fillId="0" borderId="5" xfId="0" applyNumberFormat="1" applyFont="1" applyBorder="1"/>
    <xf numFmtId="0" fontId="21" fillId="0" borderId="9" xfId="0" applyFont="1" applyBorder="1"/>
    <xf numFmtId="3" fontId="17" fillId="0" borderId="2" xfId="1" applyNumberFormat="1" applyFont="1" applyBorder="1" applyAlignment="1">
      <alignment horizontal="right" vertical="center"/>
    </xf>
    <xf numFmtId="3" fontId="17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3" fontId="16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22" fillId="0" borderId="1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0" xfId="0" applyFont="1" applyAlignment="1"/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5" fillId="3" borderId="19" xfId="0" applyFont="1" applyFill="1" applyBorder="1" applyAlignment="1" applyProtection="1">
      <alignment horizontal="right" vertical="center"/>
      <protection locked="0"/>
    </xf>
    <xf numFmtId="1" fontId="27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11" xfId="0" applyNumberFormat="1" applyFont="1" applyFill="1" applyBorder="1" applyAlignment="1" applyProtection="1">
      <alignment horizontal="center" vertical="center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5" xfId="0" applyNumberFormat="1" applyFont="1" applyBorder="1" applyAlignment="1" applyProtection="1">
      <alignment horizontal="center" vertical="center"/>
      <protection locked="0"/>
    </xf>
    <xf numFmtId="1" fontId="27" fillId="2" borderId="5" xfId="0" applyNumberFormat="1" applyFont="1" applyFill="1" applyBorder="1" applyAlignment="1" applyProtection="1">
      <alignment horizontal="center" vertical="center"/>
      <protection locked="0"/>
    </xf>
    <xf numFmtId="1" fontId="27" fillId="0" borderId="2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left" vertical="center" wrapText="1"/>
      <protection locked="0"/>
    </xf>
    <xf numFmtId="3" fontId="27" fillId="0" borderId="5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3" xfId="1" applyNumberFormat="1" applyFont="1" applyBorder="1" applyAlignment="1" applyProtection="1">
      <alignment horizontal="center" vertical="center" wrapText="1"/>
      <protection locked="0"/>
    </xf>
    <xf numFmtId="3" fontId="28" fillId="0" borderId="13" xfId="0" applyNumberFormat="1" applyFont="1" applyBorder="1" applyAlignment="1" applyProtection="1">
      <alignment horizontal="center" vertical="center" wrapText="1"/>
      <protection locked="0"/>
    </xf>
    <xf numFmtId="3" fontId="28" fillId="0" borderId="13" xfId="0" applyNumberFormat="1" applyFont="1" applyBorder="1" applyAlignment="1" applyProtection="1">
      <alignment horizontal="center" vertical="center"/>
      <protection locked="0"/>
    </xf>
    <xf numFmtId="3" fontId="28" fillId="0" borderId="13" xfId="0" applyNumberFormat="1" applyFont="1" applyBorder="1" applyProtection="1">
      <protection locked="0"/>
    </xf>
    <xf numFmtId="1" fontId="27" fillId="2" borderId="13" xfId="0" applyNumberFormat="1" applyFont="1" applyFill="1" applyBorder="1" applyAlignment="1" applyProtection="1">
      <alignment horizontal="center" vertical="center"/>
      <protection locked="0"/>
    </xf>
    <xf numFmtId="1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6" fillId="0" borderId="1" xfId="0" applyNumberFormat="1" applyFont="1" applyBorder="1" applyAlignment="1" applyProtection="1">
      <alignment horizontal="center" vertical="center"/>
      <protection locked="0"/>
    </xf>
    <xf numFmtId="3" fontId="28" fillId="0" borderId="1" xfId="0" applyNumberFormat="1" applyFont="1" applyBorder="1" applyProtection="1">
      <protection locked="0"/>
    </xf>
    <xf numFmtId="1" fontId="27" fillId="2" borderId="1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0" borderId="11" xfId="0" applyNumberFormat="1" applyFont="1" applyBorder="1" applyAlignment="1" applyProtection="1">
      <alignment horizontal="center" vertical="center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3" fontId="28" fillId="0" borderId="5" xfId="0" applyNumberFormat="1" applyFont="1" applyBorder="1" applyProtection="1">
      <protection locked="0"/>
    </xf>
    <xf numFmtId="3" fontId="27" fillId="2" borderId="5" xfId="0" applyNumberFormat="1" applyFont="1" applyFill="1" applyBorder="1" applyAlignment="1" applyProtection="1">
      <alignment horizontal="center" vertical="center"/>
      <protection locked="0"/>
    </xf>
    <xf numFmtId="1" fontId="27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1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 applyProtection="1">
      <alignment horizontal="center" vertical="center" wrapText="1"/>
      <protection locked="0"/>
    </xf>
    <xf numFmtId="3" fontId="28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16" xfId="0" applyNumberFormat="1" applyFont="1" applyBorder="1" applyProtection="1">
      <protection locked="0"/>
    </xf>
    <xf numFmtId="1" fontId="28" fillId="2" borderId="11" xfId="0" applyNumberFormat="1" applyFont="1" applyFill="1" applyBorder="1" applyAlignment="1">
      <alignment horizontal="center" vertical="center"/>
    </xf>
    <xf numFmtId="1" fontId="28" fillId="0" borderId="5" xfId="0" applyNumberFormat="1" applyFont="1" applyBorder="1" applyAlignment="1">
      <alignment horizontal="left" vertical="center"/>
    </xf>
    <xf numFmtId="3" fontId="28" fillId="0" borderId="18" xfId="0" applyNumberFormat="1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" fontId="28" fillId="2" borderId="12" xfId="0" applyNumberFormat="1" applyFont="1" applyFill="1" applyBorder="1" applyAlignment="1">
      <alignment horizontal="center" vertical="center"/>
    </xf>
    <xf numFmtId="1" fontId="28" fillId="0" borderId="13" xfId="0" applyNumberFormat="1" applyFont="1" applyBorder="1" applyAlignment="1">
      <alignment horizontal="left" vertical="center"/>
    </xf>
    <xf numFmtId="3" fontId="28" fillId="0" borderId="1" xfId="1" applyNumberFormat="1" applyFont="1" applyBorder="1" applyAlignment="1" applyProtection="1">
      <alignment horizontal="center" vertical="center" wrapText="1"/>
      <protection locked="0"/>
    </xf>
    <xf numFmtId="3" fontId="28" fillId="0" borderId="14" xfId="3" applyNumberFormat="1" applyFont="1" applyFill="1" applyBorder="1" applyAlignment="1">
      <alignment horizontal="center" vertical="center"/>
    </xf>
    <xf numFmtId="1" fontId="28" fillId="2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3" fontId="28" fillId="0" borderId="1" xfId="0" applyNumberFormat="1" applyFont="1" applyBorder="1" applyAlignment="1" applyProtection="1">
      <alignment horizontal="center" vertical="center" wrapText="1"/>
      <protection locked="0"/>
    </xf>
    <xf numFmtId="3" fontId="28" fillId="0" borderId="14" xfId="1" applyNumberFormat="1" applyFont="1" applyBorder="1" applyAlignment="1" applyProtection="1">
      <alignment horizontal="center" vertical="center" wrapText="1"/>
      <protection locked="0"/>
    </xf>
    <xf numFmtId="3" fontId="28" fillId="0" borderId="11" xfId="1" applyNumberFormat="1" applyFont="1" applyBorder="1" applyAlignment="1" applyProtection="1">
      <alignment horizontal="center" vertical="center" wrapText="1"/>
      <protection locked="0"/>
    </xf>
    <xf numFmtId="1" fontId="28" fillId="0" borderId="11" xfId="0" applyNumberFormat="1" applyFont="1" applyBorder="1" applyAlignment="1">
      <alignment horizontal="left" vertical="center"/>
    </xf>
    <xf numFmtId="3" fontId="28" fillId="0" borderId="16" xfId="0" applyNumberFormat="1" applyFont="1" applyBorder="1" applyAlignment="1">
      <alignment horizontal="center" vertical="center"/>
    </xf>
    <xf numFmtId="3" fontId="28" fillId="0" borderId="16" xfId="1" applyNumberFormat="1" applyFont="1" applyBorder="1" applyAlignment="1" applyProtection="1">
      <alignment horizontal="center" vertical="center" wrapText="1"/>
      <protection locked="0"/>
    </xf>
    <xf numFmtId="1" fontId="27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 wrapText="1"/>
      <protection locked="0"/>
    </xf>
    <xf numFmtId="1" fontId="28" fillId="2" borderId="10" xfId="1" applyNumberFormat="1" applyFont="1" applyFill="1" applyBorder="1" applyAlignment="1" applyProtection="1">
      <alignment horizontal="left" vertical="center" wrapText="1"/>
      <protection locked="0"/>
    </xf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15.75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38.25" customHeight="1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15.75" x14ac:dyDescent="0.25">
      <c r="A4" s="134"/>
      <c r="B4" s="134"/>
      <c r="C4" s="134"/>
      <c r="D4" s="134"/>
      <c r="E4" s="134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</row>
    <row r="5" spans="1:16" ht="21.75" customHeight="1" x14ac:dyDescent="0.25">
      <c r="A5" s="137" t="s">
        <v>3</v>
      </c>
      <c r="B5" s="137" t="s">
        <v>4</v>
      </c>
      <c r="C5" s="138" t="s">
        <v>5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9" t="s">
        <v>6</v>
      </c>
    </row>
    <row r="6" spans="1:16" ht="33" x14ac:dyDescent="0.25">
      <c r="A6" s="140"/>
      <c r="B6" s="140"/>
      <c r="C6" s="141" t="s">
        <v>7</v>
      </c>
      <c r="D6" s="142" t="s">
        <v>8</v>
      </c>
      <c r="E6" s="141" t="s">
        <v>9</v>
      </c>
      <c r="F6" s="141" t="s">
        <v>10</v>
      </c>
      <c r="G6" s="142" t="s">
        <v>11</v>
      </c>
      <c r="H6" s="142" t="s">
        <v>12</v>
      </c>
      <c r="I6" s="142" t="s">
        <v>13</v>
      </c>
      <c r="J6" s="142" t="s">
        <v>14</v>
      </c>
      <c r="K6" s="142" t="s">
        <v>15</v>
      </c>
      <c r="L6" s="142" t="s">
        <v>16</v>
      </c>
      <c r="M6" s="142" t="s">
        <v>17</v>
      </c>
      <c r="N6" s="142" t="s">
        <v>18</v>
      </c>
      <c r="O6" s="143" t="s">
        <v>19</v>
      </c>
      <c r="P6" s="144"/>
    </row>
    <row r="7" spans="1:16" ht="30" customHeight="1" x14ac:dyDescent="0.25">
      <c r="A7" s="145" t="s">
        <v>20</v>
      </c>
      <c r="B7" s="146" t="s">
        <v>21</v>
      </c>
      <c r="C7" s="147">
        <f t="shared" ref="C7:O7" si="0">SUM(C8:C12)</f>
        <v>108</v>
      </c>
      <c r="D7" s="147">
        <f t="shared" si="0"/>
        <v>103</v>
      </c>
      <c r="E7" s="147">
        <f t="shared" si="0"/>
        <v>22</v>
      </c>
      <c r="F7" s="147">
        <f t="shared" si="0"/>
        <v>72</v>
      </c>
      <c r="G7" s="147">
        <f t="shared" si="0"/>
        <v>120</v>
      </c>
      <c r="H7" s="147">
        <f t="shared" si="0"/>
        <v>140</v>
      </c>
      <c r="I7" s="147">
        <f t="shared" si="0"/>
        <v>15</v>
      </c>
      <c r="J7" s="147">
        <f t="shared" si="0"/>
        <v>32</v>
      </c>
      <c r="K7" s="147">
        <f t="shared" si="0"/>
        <v>11</v>
      </c>
      <c r="L7" s="147">
        <f t="shared" si="0"/>
        <v>0</v>
      </c>
      <c r="M7" s="147">
        <f t="shared" si="0"/>
        <v>33</v>
      </c>
      <c r="N7" s="147">
        <f t="shared" si="0"/>
        <v>17</v>
      </c>
      <c r="O7" s="147">
        <f t="shared" si="0"/>
        <v>109</v>
      </c>
      <c r="P7" s="143">
        <f t="shared" ref="P7:P12" si="1">SUM(C7:O7)</f>
        <v>782</v>
      </c>
    </row>
    <row r="8" spans="1:16" ht="30" customHeight="1" x14ac:dyDescent="0.25">
      <c r="A8" s="148">
        <v>1</v>
      </c>
      <c r="B8" s="149" t="s">
        <v>22</v>
      </c>
      <c r="C8" s="150"/>
      <c r="D8" s="151"/>
      <c r="E8" s="151"/>
      <c r="F8" s="151"/>
      <c r="G8" s="152"/>
      <c r="H8" s="152"/>
      <c r="I8" s="152"/>
      <c r="J8" s="152"/>
      <c r="K8" s="152"/>
      <c r="L8" s="152"/>
      <c r="M8" s="152"/>
      <c r="N8" s="152"/>
      <c r="O8" s="153">
        <v>103</v>
      </c>
      <c r="P8" s="143">
        <f t="shared" si="1"/>
        <v>103</v>
      </c>
    </row>
    <row r="9" spans="1:16" ht="30" customHeight="1" x14ac:dyDescent="0.25">
      <c r="A9" s="148">
        <v>2</v>
      </c>
      <c r="B9" s="149" t="s">
        <v>23</v>
      </c>
      <c r="C9" s="154">
        <v>45</v>
      </c>
      <c r="D9" s="155">
        <v>62</v>
      </c>
      <c r="E9" s="155"/>
      <c r="F9" s="155">
        <v>4</v>
      </c>
      <c r="G9" s="156">
        <v>101</v>
      </c>
      <c r="H9" s="156">
        <v>77</v>
      </c>
      <c r="I9" s="156">
        <v>3</v>
      </c>
      <c r="J9" s="156">
        <v>15</v>
      </c>
      <c r="K9" s="156"/>
      <c r="L9" s="156"/>
      <c r="M9" s="156">
        <v>33</v>
      </c>
      <c r="N9" s="156"/>
      <c r="O9" s="157"/>
      <c r="P9" s="143">
        <f t="shared" si="1"/>
        <v>340</v>
      </c>
    </row>
    <row r="10" spans="1:16" ht="30" customHeight="1" x14ac:dyDescent="0.25">
      <c r="A10" s="148">
        <v>3</v>
      </c>
      <c r="B10" s="149" t="s">
        <v>24</v>
      </c>
      <c r="C10" s="154">
        <v>63</v>
      </c>
      <c r="D10" s="155">
        <v>41</v>
      </c>
      <c r="E10" s="155">
        <v>22</v>
      </c>
      <c r="F10" s="155">
        <v>68</v>
      </c>
      <c r="G10" s="156">
        <v>19</v>
      </c>
      <c r="H10" s="156">
        <v>63</v>
      </c>
      <c r="I10" s="156">
        <v>12</v>
      </c>
      <c r="J10" s="156">
        <v>17</v>
      </c>
      <c r="K10" s="156">
        <v>11</v>
      </c>
      <c r="L10" s="156"/>
      <c r="M10" s="156"/>
      <c r="N10" s="156">
        <v>17</v>
      </c>
      <c r="O10" s="157"/>
      <c r="P10" s="143">
        <f t="shared" si="1"/>
        <v>333</v>
      </c>
    </row>
    <row r="11" spans="1:16" ht="30" customHeight="1" x14ac:dyDescent="0.25">
      <c r="A11" s="148">
        <v>4</v>
      </c>
      <c r="B11" s="149" t="s">
        <v>25</v>
      </c>
      <c r="C11" s="158"/>
      <c r="D11" s="159"/>
      <c r="E11" s="159"/>
      <c r="F11" s="159"/>
      <c r="G11" s="160"/>
      <c r="H11" s="160"/>
      <c r="I11" s="160"/>
      <c r="J11" s="160"/>
      <c r="K11" s="160"/>
      <c r="L11" s="160"/>
      <c r="M11" s="160"/>
      <c r="N11" s="160"/>
      <c r="O11" s="161"/>
      <c r="P11" s="143">
        <f t="shared" si="1"/>
        <v>0</v>
      </c>
    </row>
    <row r="12" spans="1:16" ht="30" customHeight="1" x14ac:dyDescent="0.25">
      <c r="A12" s="148">
        <v>5</v>
      </c>
      <c r="B12" s="149" t="s">
        <v>26</v>
      </c>
      <c r="C12" s="158"/>
      <c r="D12" s="159"/>
      <c r="E12" s="159"/>
      <c r="F12" s="159"/>
      <c r="G12" s="160"/>
      <c r="H12" s="160"/>
      <c r="I12" s="160"/>
      <c r="J12" s="160"/>
      <c r="K12" s="160"/>
      <c r="L12" s="160"/>
      <c r="M12" s="160"/>
      <c r="N12" s="160"/>
      <c r="O12" s="161">
        <v>6</v>
      </c>
      <c r="P12" s="143">
        <f t="shared" si="1"/>
        <v>6</v>
      </c>
    </row>
    <row r="13" spans="1:16" ht="30" customHeight="1" x14ac:dyDescent="0.25">
      <c r="A13" s="162" t="s">
        <v>27</v>
      </c>
      <c r="B13" s="163" t="s">
        <v>28</v>
      </c>
      <c r="C13" s="164"/>
      <c r="D13" s="165"/>
      <c r="E13" s="164"/>
      <c r="F13" s="164"/>
      <c r="G13" s="166"/>
      <c r="H13" s="166"/>
      <c r="I13" s="166"/>
      <c r="J13" s="166"/>
      <c r="K13" s="166"/>
      <c r="L13" s="166"/>
      <c r="M13" s="166"/>
      <c r="N13" s="166"/>
      <c r="O13" s="167"/>
      <c r="P13" s="168"/>
    </row>
    <row r="14" spans="1:16" ht="30" customHeight="1" x14ac:dyDescent="0.25">
      <c r="A14" s="169">
        <v>1</v>
      </c>
      <c r="B14" s="170" t="s">
        <v>29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P14" s="173"/>
    </row>
    <row r="15" spans="1:16" ht="30" customHeight="1" x14ac:dyDescent="0.25">
      <c r="A15" s="174" t="s">
        <v>30</v>
      </c>
      <c r="B15" s="175" t="s">
        <v>31</v>
      </c>
      <c r="C15" s="176">
        <v>0</v>
      </c>
      <c r="D15" s="176">
        <v>30</v>
      </c>
      <c r="E15" s="176">
        <v>0</v>
      </c>
      <c r="F15" s="176">
        <v>5</v>
      </c>
      <c r="G15" s="176">
        <v>182</v>
      </c>
      <c r="H15" s="176">
        <v>57</v>
      </c>
      <c r="I15" s="176">
        <v>0</v>
      </c>
      <c r="J15" s="176">
        <v>14</v>
      </c>
      <c r="K15" s="176">
        <v>19</v>
      </c>
      <c r="L15" s="176">
        <v>0</v>
      </c>
      <c r="M15" s="176">
        <v>14</v>
      </c>
      <c r="N15" s="176">
        <v>13</v>
      </c>
      <c r="O15" s="177"/>
      <c r="P15" s="178">
        <f>SUM(C15:N15)</f>
        <v>334</v>
      </c>
    </row>
    <row r="16" spans="1:16" ht="30" customHeight="1" x14ac:dyDescent="0.25">
      <c r="A16" s="174" t="s">
        <v>32</v>
      </c>
      <c r="B16" s="175" t="s">
        <v>33</v>
      </c>
      <c r="C16" s="176">
        <v>452</v>
      </c>
      <c r="D16" s="176">
        <v>272</v>
      </c>
      <c r="E16" s="176">
        <v>53</v>
      </c>
      <c r="F16" s="176">
        <v>201</v>
      </c>
      <c r="G16" s="176">
        <v>602</v>
      </c>
      <c r="H16" s="176">
        <v>537</v>
      </c>
      <c r="I16" s="176">
        <v>248</v>
      </c>
      <c r="J16" s="176">
        <v>896</v>
      </c>
      <c r="K16" s="176">
        <v>335</v>
      </c>
      <c r="L16" s="176">
        <v>0</v>
      </c>
      <c r="M16" s="176">
        <v>117</v>
      </c>
      <c r="N16" s="176">
        <v>511</v>
      </c>
      <c r="O16" s="179"/>
      <c r="P16" s="178">
        <f>SUM(C16:N16)</f>
        <v>4224</v>
      </c>
    </row>
    <row r="17" spans="1:16" ht="30" customHeight="1" x14ac:dyDescent="0.25">
      <c r="A17" s="174" t="s">
        <v>34</v>
      </c>
      <c r="B17" s="175" t="s">
        <v>35</v>
      </c>
      <c r="C17" s="176">
        <v>5483</v>
      </c>
      <c r="D17" s="176">
        <v>3792</v>
      </c>
      <c r="E17" s="176">
        <v>2557</v>
      </c>
      <c r="F17" s="176">
        <v>5267</v>
      </c>
      <c r="G17" s="176">
        <v>4932</v>
      </c>
      <c r="H17" s="176">
        <v>4452</v>
      </c>
      <c r="I17" s="176">
        <v>2297</v>
      </c>
      <c r="J17" s="176">
        <v>2839</v>
      </c>
      <c r="K17" s="176">
        <v>4458</v>
      </c>
      <c r="L17" s="176">
        <v>1055</v>
      </c>
      <c r="M17" s="176">
        <v>2857</v>
      </c>
      <c r="N17" s="176">
        <v>2262</v>
      </c>
      <c r="O17" s="179"/>
      <c r="P17" s="178">
        <f>SUM(C17:N17)</f>
        <v>42251</v>
      </c>
    </row>
    <row r="18" spans="1:16" ht="30" customHeight="1" x14ac:dyDescent="0.25">
      <c r="A18" s="169">
        <v>2</v>
      </c>
      <c r="B18" s="170" t="s">
        <v>36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80"/>
      <c r="P18" s="181"/>
    </row>
    <row r="19" spans="1:16" ht="30" customHeight="1" x14ac:dyDescent="0.25">
      <c r="A19" s="174" t="s">
        <v>37</v>
      </c>
      <c r="B19" s="175" t="s">
        <v>31</v>
      </c>
      <c r="C19" s="176">
        <v>0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80"/>
      <c r="P19" s="178">
        <f>SUM(C19:N19)</f>
        <v>0</v>
      </c>
    </row>
    <row r="20" spans="1:16" ht="30" customHeight="1" x14ac:dyDescent="0.25">
      <c r="A20" s="174" t="s">
        <v>38</v>
      </c>
      <c r="B20" s="175" t="s">
        <v>33</v>
      </c>
      <c r="C20" s="176">
        <v>0</v>
      </c>
      <c r="D20" s="176">
        <v>0</v>
      </c>
      <c r="E20" s="176">
        <v>0</v>
      </c>
      <c r="F20" s="176">
        <v>0</v>
      </c>
      <c r="G20" s="176">
        <v>0</v>
      </c>
      <c r="H20" s="176">
        <v>155</v>
      </c>
      <c r="I20" s="176">
        <v>242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80"/>
      <c r="P20" s="178">
        <f>SUM(C20:N20)</f>
        <v>397</v>
      </c>
    </row>
    <row r="21" spans="1:16" ht="30" customHeight="1" x14ac:dyDescent="0.25">
      <c r="A21" s="174" t="s">
        <v>39</v>
      </c>
      <c r="B21" s="175" t="s">
        <v>35</v>
      </c>
      <c r="C21" s="176">
        <v>1119</v>
      </c>
      <c r="D21" s="176">
        <v>2883</v>
      </c>
      <c r="E21" s="176">
        <v>3243</v>
      </c>
      <c r="F21" s="176">
        <v>2745</v>
      </c>
      <c r="G21" s="176">
        <v>2038</v>
      </c>
      <c r="H21" s="176">
        <v>3731</v>
      </c>
      <c r="I21" s="176">
        <v>1372</v>
      </c>
      <c r="J21" s="176">
        <v>1891</v>
      </c>
      <c r="K21" s="176">
        <v>697</v>
      </c>
      <c r="L21" s="176">
        <v>1254</v>
      </c>
      <c r="M21" s="176">
        <v>2822</v>
      </c>
      <c r="N21" s="176">
        <v>1454</v>
      </c>
      <c r="O21" s="180"/>
      <c r="P21" s="178">
        <f>SUM(C21:N21)</f>
        <v>25249</v>
      </c>
    </row>
    <row r="22" spans="1:16" ht="30" customHeight="1" x14ac:dyDescent="0.25">
      <c r="A22" s="162" t="s">
        <v>40</v>
      </c>
      <c r="B22" s="182" t="s">
        <v>41</v>
      </c>
      <c r="C22" s="183"/>
      <c r="D22" s="184"/>
      <c r="E22" s="185"/>
      <c r="F22" s="185"/>
      <c r="G22" s="179"/>
      <c r="H22" s="179"/>
      <c r="I22" s="179"/>
      <c r="J22" s="179"/>
      <c r="K22" s="179"/>
      <c r="L22" s="179"/>
      <c r="M22" s="179"/>
      <c r="N22" s="179"/>
      <c r="O22" s="186"/>
      <c r="P22" s="143">
        <f>SUM(P23:P26)</f>
        <v>12</v>
      </c>
    </row>
    <row r="23" spans="1:16" ht="30" customHeight="1" x14ac:dyDescent="0.25">
      <c r="A23" s="187">
        <v>1</v>
      </c>
      <c r="B23" s="188" t="s">
        <v>42</v>
      </c>
      <c r="C23" s="189"/>
      <c r="D23" s="190"/>
      <c r="E23" s="191"/>
      <c r="F23" s="191"/>
      <c r="G23" s="191"/>
      <c r="H23" s="191"/>
      <c r="I23" s="191"/>
      <c r="J23" s="191"/>
      <c r="K23" s="191"/>
      <c r="L23" s="191">
        <v>1</v>
      </c>
      <c r="M23" s="191">
        <v>1</v>
      </c>
      <c r="N23" s="191"/>
      <c r="O23" s="192"/>
      <c r="P23" s="193">
        <f>SUM(C23:O23)</f>
        <v>2</v>
      </c>
    </row>
    <row r="24" spans="1:16" ht="30" customHeight="1" x14ac:dyDescent="0.25">
      <c r="A24" s="187">
        <v>2</v>
      </c>
      <c r="B24" s="188" t="s">
        <v>43</v>
      </c>
      <c r="C24" s="194"/>
      <c r="D24" s="195">
        <v>1</v>
      </c>
      <c r="E24" s="191">
        <v>1</v>
      </c>
      <c r="F24" s="191"/>
      <c r="G24" s="191">
        <v>1</v>
      </c>
      <c r="H24" s="191">
        <v>1</v>
      </c>
      <c r="I24" s="191"/>
      <c r="J24" s="191">
        <v>1</v>
      </c>
      <c r="K24" s="191">
        <v>1</v>
      </c>
      <c r="L24" s="191"/>
      <c r="M24" s="191"/>
      <c r="N24" s="191"/>
      <c r="O24" s="192"/>
      <c r="P24" s="193">
        <f>SUM(C24:O24)</f>
        <v>6</v>
      </c>
    </row>
    <row r="25" spans="1:16" ht="30" customHeight="1" x14ac:dyDescent="0.25">
      <c r="A25" s="196">
        <v>3</v>
      </c>
      <c r="B25" s="197" t="s">
        <v>44</v>
      </c>
      <c r="C25" s="198">
        <v>1</v>
      </c>
      <c r="D25" s="195"/>
      <c r="E25" s="191"/>
      <c r="F25" s="199">
        <v>1</v>
      </c>
      <c r="G25" s="191"/>
      <c r="H25" s="191"/>
      <c r="I25" s="191">
        <v>1</v>
      </c>
      <c r="J25" s="191"/>
      <c r="K25" s="191"/>
      <c r="L25" s="191"/>
      <c r="M25" s="191"/>
      <c r="N25" s="191">
        <v>1</v>
      </c>
      <c r="O25" s="192"/>
      <c r="P25" s="193">
        <f>SUM(C25:O25)</f>
        <v>4</v>
      </c>
    </row>
    <row r="26" spans="1:16" ht="30" customHeight="1" x14ac:dyDescent="0.25">
      <c r="A26" s="200">
        <v>4</v>
      </c>
      <c r="B26" s="201" t="s">
        <v>45</v>
      </c>
      <c r="C26" s="195"/>
      <c r="D26" s="195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2"/>
      <c r="P26" s="193">
        <f>SUM(C26:O26)</f>
        <v>0</v>
      </c>
    </row>
    <row r="27" spans="1:16" ht="30" customHeight="1" x14ac:dyDescent="0.25">
      <c r="A27" s="162" t="s">
        <v>46</v>
      </c>
      <c r="B27" s="182" t="s">
        <v>47</v>
      </c>
      <c r="C27" s="183"/>
      <c r="D27" s="184"/>
      <c r="E27" s="185"/>
      <c r="F27" s="185"/>
      <c r="G27" s="179"/>
      <c r="H27" s="179"/>
      <c r="I27" s="179"/>
      <c r="J27" s="179"/>
      <c r="K27" s="179"/>
      <c r="L27" s="179"/>
      <c r="M27" s="179"/>
      <c r="N27" s="179"/>
      <c r="O27" s="186"/>
      <c r="P27" s="143">
        <f>SUM(P28:P31)</f>
        <v>143</v>
      </c>
    </row>
    <row r="28" spans="1:16" ht="30" customHeight="1" x14ac:dyDescent="0.25">
      <c r="A28" s="187">
        <v>1</v>
      </c>
      <c r="B28" s="188" t="s">
        <v>42</v>
      </c>
      <c r="C28" s="189"/>
      <c r="D28" s="190">
        <v>1</v>
      </c>
      <c r="E28" s="191">
        <v>9</v>
      </c>
      <c r="F28" s="191"/>
      <c r="G28" s="191">
        <v>3</v>
      </c>
      <c r="H28" s="191">
        <v>4</v>
      </c>
      <c r="I28" s="191"/>
      <c r="J28" s="191"/>
      <c r="K28" s="191">
        <v>1</v>
      </c>
      <c r="L28" s="191"/>
      <c r="M28" s="191">
        <v>10</v>
      </c>
      <c r="N28" s="191"/>
      <c r="O28" s="192"/>
      <c r="P28" s="193">
        <f>SUM(C28:O28)</f>
        <v>28</v>
      </c>
    </row>
    <row r="29" spans="1:16" ht="30" customHeight="1" x14ac:dyDescent="0.25">
      <c r="A29" s="187">
        <v>2</v>
      </c>
      <c r="B29" s="188" t="s">
        <v>43</v>
      </c>
      <c r="C29" s="194">
        <v>4</v>
      </c>
      <c r="D29" s="195">
        <v>7</v>
      </c>
      <c r="E29" s="191">
        <v>4</v>
      </c>
      <c r="F29" s="191">
        <v>7</v>
      </c>
      <c r="G29" s="191">
        <v>11</v>
      </c>
      <c r="H29" s="191">
        <v>13</v>
      </c>
      <c r="I29" s="191">
        <v>3</v>
      </c>
      <c r="J29" s="191">
        <v>9</v>
      </c>
      <c r="K29" s="191">
        <v>6</v>
      </c>
      <c r="L29" s="191">
        <v>7</v>
      </c>
      <c r="M29" s="191"/>
      <c r="N29" s="191">
        <v>4</v>
      </c>
      <c r="O29" s="192"/>
      <c r="P29" s="193">
        <f>SUM(C29:O29)</f>
        <v>75</v>
      </c>
    </row>
    <row r="30" spans="1:16" ht="30" customHeight="1" x14ac:dyDescent="0.25">
      <c r="A30" s="196">
        <v>3</v>
      </c>
      <c r="B30" s="197" t="s">
        <v>44</v>
      </c>
      <c r="C30" s="198">
        <v>5</v>
      </c>
      <c r="D30" s="195">
        <v>4</v>
      </c>
      <c r="E30" s="191"/>
      <c r="F30" s="199">
        <v>5</v>
      </c>
      <c r="G30" s="191">
        <v>1</v>
      </c>
      <c r="H30" s="191">
        <v>1</v>
      </c>
      <c r="I30" s="191">
        <v>10</v>
      </c>
      <c r="J30" s="191">
        <v>4</v>
      </c>
      <c r="K30" s="191">
        <v>5</v>
      </c>
      <c r="L30" s="191"/>
      <c r="M30" s="191"/>
      <c r="N30" s="191">
        <v>5</v>
      </c>
      <c r="O30" s="192"/>
      <c r="P30" s="193">
        <f>SUM(C30:O30)</f>
        <v>40</v>
      </c>
    </row>
    <row r="31" spans="1:16" ht="30" customHeight="1" x14ac:dyDescent="0.25">
      <c r="A31" s="200">
        <v>4</v>
      </c>
      <c r="B31" s="201" t="s">
        <v>45</v>
      </c>
      <c r="C31" s="195"/>
      <c r="D31" s="195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2"/>
      <c r="P31" s="193">
        <f>SUM(C31:O31)</f>
        <v>0</v>
      </c>
    </row>
    <row r="32" spans="1:16" ht="30" customHeight="1" x14ac:dyDescent="0.25">
      <c r="A32" s="141" t="s">
        <v>48</v>
      </c>
      <c r="B32" s="182" t="s">
        <v>49</v>
      </c>
      <c r="C32" s="195"/>
      <c r="D32" s="202"/>
      <c r="E32" s="203"/>
      <c r="F32" s="204"/>
      <c r="G32" s="177"/>
      <c r="H32" s="177"/>
      <c r="I32" s="177"/>
      <c r="J32" s="177"/>
      <c r="K32" s="177"/>
      <c r="L32" s="177"/>
      <c r="M32" s="177"/>
      <c r="N32" s="177"/>
      <c r="O32" s="180"/>
      <c r="P32" s="143">
        <f>SUM(P33:P36)</f>
        <v>698</v>
      </c>
    </row>
    <row r="33" spans="1:16" ht="30" customHeight="1" x14ac:dyDescent="0.25">
      <c r="A33" s="187">
        <v>1</v>
      </c>
      <c r="B33" s="205" t="s">
        <v>42</v>
      </c>
      <c r="C33" s="189">
        <v>8</v>
      </c>
      <c r="D33" s="190">
        <v>51</v>
      </c>
      <c r="E33" s="206">
        <v>47</v>
      </c>
      <c r="F33" s="206">
        <v>9</v>
      </c>
      <c r="G33" s="206">
        <v>21</v>
      </c>
      <c r="H33" s="206">
        <v>55</v>
      </c>
      <c r="I33" s="206">
        <v>9</v>
      </c>
      <c r="J33" s="206"/>
      <c r="K33" s="206">
        <v>5</v>
      </c>
      <c r="L33" s="206"/>
      <c r="M33" s="206">
        <v>41</v>
      </c>
      <c r="N33" s="206">
        <v>7</v>
      </c>
      <c r="O33" s="192"/>
      <c r="P33" s="193">
        <f>SUM(C33:O33)</f>
        <v>253</v>
      </c>
    </row>
    <row r="34" spans="1:16" ht="30" customHeight="1" x14ac:dyDescent="0.25">
      <c r="A34" s="187">
        <v>2</v>
      </c>
      <c r="B34" s="188" t="s">
        <v>43</v>
      </c>
      <c r="C34" s="191">
        <v>5</v>
      </c>
      <c r="D34" s="195">
        <v>17</v>
      </c>
      <c r="E34" s="191">
        <v>19</v>
      </c>
      <c r="F34" s="191">
        <v>18</v>
      </c>
      <c r="G34" s="191">
        <v>39</v>
      </c>
      <c r="H34" s="191">
        <v>23</v>
      </c>
      <c r="I34" s="191">
        <v>23</v>
      </c>
      <c r="J34" s="191">
        <v>45</v>
      </c>
      <c r="K34" s="191">
        <v>31</v>
      </c>
      <c r="L34" s="191">
        <v>33</v>
      </c>
      <c r="M34" s="191"/>
      <c r="N34" s="191">
        <v>12</v>
      </c>
      <c r="O34" s="192"/>
      <c r="P34" s="193">
        <f>SUM(C34:O34)</f>
        <v>265</v>
      </c>
    </row>
    <row r="35" spans="1:16" ht="30" customHeight="1" x14ac:dyDescent="0.25">
      <c r="A35" s="196">
        <v>3</v>
      </c>
      <c r="B35" s="197" t="s">
        <v>44</v>
      </c>
      <c r="C35" s="207">
        <v>24</v>
      </c>
      <c r="D35" s="195">
        <v>9</v>
      </c>
      <c r="E35" s="191"/>
      <c r="F35" s="199">
        <v>29</v>
      </c>
      <c r="G35" s="191">
        <v>9</v>
      </c>
      <c r="H35" s="191">
        <v>11</v>
      </c>
      <c r="I35" s="191">
        <v>30</v>
      </c>
      <c r="J35" s="191">
        <v>7</v>
      </c>
      <c r="K35" s="191">
        <v>22</v>
      </c>
      <c r="L35" s="191"/>
      <c r="M35" s="191"/>
      <c r="N35" s="191">
        <v>19</v>
      </c>
      <c r="O35" s="192"/>
      <c r="P35" s="193">
        <f>SUM(C35:O35)</f>
        <v>160</v>
      </c>
    </row>
    <row r="36" spans="1:16" ht="30" customHeight="1" x14ac:dyDescent="0.25">
      <c r="A36" s="200">
        <v>4</v>
      </c>
      <c r="B36" s="201" t="s">
        <v>45</v>
      </c>
      <c r="C36" s="185"/>
      <c r="D36" s="191"/>
      <c r="E36" s="191"/>
      <c r="F36" s="191">
        <v>15</v>
      </c>
      <c r="G36" s="191"/>
      <c r="H36" s="191">
        <v>2</v>
      </c>
      <c r="I36" s="191"/>
      <c r="J36" s="191">
        <v>3</v>
      </c>
      <c r="K36" s="191"/>
      <c r="L36" s="191"/>
      <c r="M36" s="191"/>
      <c r="N36" s="191"/>
      <c r="O36" s="192"/>
      <c r="P36" s="193">
        <f>SUM(C36:O36)</f>
        <v>20</v>
      </c>
    </row>
    <row r="37" spans="1:16" ht="30" customHeight="1" x14ac:dyDescent="0.25">
      <c r="A37" s="141" t="s">
        <v>50</v>
      </c>
      <c r="B37" s="208" t="s">
        <v>51</v>
      </c>
      <c r="C37" s="192"/>
      <c r="D37" s="209"/>
      <c r="E37" s="185"/>
      <c r="F37" s="185"/>
      <c r="G37" s="185"/>
      <c r="H37" s="185"/>
      <c r="I37" s="185"/>
      <c r="J37" s="185"/>
      <c r="K37" s="185"/>
      <c r="L37" s="209"/>
      <c r="M37" s="185"/>
      <c r="N37" s="209"/>
      <c r="O37" s="185"/>
      <c r="P37" s="210">
        <f>P38+P40</f>
        <v>614</v>
      </c>
    </row>
    <row r="38" spans="1:16" ht="30" customHeight="1" x14ac:dyDescent="0.25">
      <c r="A38" s="174">
        <v>1</v>
      </c>
      <c r="B38" s="175" t="s">
        <v>52</v>
      </c>
      <c r="C38" s="185">
        <v>0</v>
      </c>
      <c r="D38" s="211">
        <v>8</v>
      </c>
      <c r="E38" s="185">
        <v>3</v>
      </c>
      <c r="F38" s="185">
        <v>2</v>
      </c>
      <c r="G38" s="179">
        <v>72</v>
      </c>
      <c r="H38" s="179">
        <v>18</v>
      </c>
      <c r="I38" s="179">
        <v>2</v>
      </c>
      <c r="J38" s="179">
        <v>0</v>
      </c>
      <c r="K38" s="179">
        <v>0</v>
      </c>
      <c r="L38" s="179">
        <v>4</v>
      </c>
      <c r="M38" s="179">
        <v>7</v>
      </c>
      <c r="N38" s="179">
        <v>0</v>
      </c>
      <c r="O38" s="179"/>
      <c r="P38" s="178">
        <f t="shared" ref="P38:P41" si="2">SUM(C38:N38)</f>
        <v>116</v>
      </c>
    </row>
    <row r="39" spans="1:16" ht="30" customHeight="1" x14ac:dyDescent="0.25">
      <c r="A39" s="174">
        <v>2</v>
      </c>
      <c r="B39" s="212" t="s">
        <v>31</v>
      </c>
      <c r="C39" s="192">
        <v>0</v>
      </c>
      <c r="D39" s="192">
        <v>0</v>
      </c>
      <c r="E39" s="192">
        <v>0</v>
      </c>
      <c r="F39" s="192">
        <v>0</v>
      </c>
      <c r="G39" s="192">
        <v>6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79"/>
      <c r="P39" s="178">
        <f t="shared" si="2"/>
        <v>6</v>
      </c>
    </row>
    <row r="40" spans="1:16" ht="30" customHeight="1" x14ac:dyDescent="0.25">
      <c r="A40" s="174">
        <v>3</v>
      </c>
      <c r="B40" s="175" t="s">
        <v>53</v>
      </c>
      <c r="C40" s="192">
        <v>49</v>
      </c>
      <c r="D40" s="211">
        <v>102</v>
      </c>
      <c r="E40" s="185">
        <v>15</v>
      </c>
      <c r="F40" s="185">
        <v>24</v>
      </c>
      <c r="G40" s="179">
        <v>186</v>
      </c>
      <c r="H40" s="179">
        <v>17</v>
      </c>
      <c r="I40" s="179">
        <v>22</v>
      </c>
      <c r="J40" s="179">
        <v>25</v>
      </c>
      <c r="K40" s="179">
        <v>19</v>
      </c>
      <c r="L40" s="179">
        <v>5</v>
      </c>
      <c r="M40" s="179">
        <v>27</v>
      </c>
      <c r="N40" s="179">
        <v>7</v>
      </c>
      <c r="O40" s="179"/>
      <c r="P40" s="178">
        <f t="shared" si="2"/>
        <v>498</v>
      </c>
    </row>
    <row r="41" spans="1:16" ht="30" customHeight="1" x14ac:dyDescent="0.25">
      <c r="A41" s="174">
        <v>4</v>
      </c>
      <c r="B41" s="175" t="s">
        <v>31</v>
      </c>
      <c r="C41" s="192">
        <v>0</v>
      </c>
      <c r="D41" s="192">
        <v>0</v>
      </c>
      <c r="E41" s="192">
        <v>0</v>
      </c>
      <c r="F41" s="192">
        <v>0</v>
      </c>
      <c r="G41" s="192">
        <v>5</v>
      </c>
      <c r="H41" s="192">
        <v>0</v>
      </c>
      <c r="I41" s="192">
        <v>0</v>
      </c>
      <c r="J41" s="192">
        <v>0</v>
      </c>
      <c r="K41" s="192">
        <v>0</v>
      </c>
      <c r="L41" s="192">
        <v>0</v>
      </c>
      <c r="M41" s="192">
        <v>0</v>
      </c>
      <c r="N41" s="192">
        <v>0</v>
      </c>
      <c r="O41" s="179"/>
      <c r="P41" s="178">
        <f t="shared" si="2"/>
        <v>5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6" sqref="E16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05" t="s">
        <v>54</v>
      </c>
      <c r="B1" s="105"/>
      <c r="C1" s="105"/>
      <c r="D1" s="105"/>
      <c r="E1" s="105"/>
    </row>
    <row r="2" spans="1:5" ht="25.5" customHeight="1" x14ac:dyDescent="0.25">
      <c r="A2" s="106" t="s">
        <v>55</v>
      </c>
      <c r="B2" s="106"/>
      <c r="C2" s="106"/>
      <c r="D2" s="106"/>
      <c r="E2" s="106"/>
    </row>
    <row r="3" spans="1:5" ht="29.25" customHeight="1" x14ac:dyDescent="0.25">
      <c r="A3" s="107" t="s">
        <v>2</v>
      </c>
      <c r="B3" s="107"/>
      <c r="C3" s="107"/>
      <c r="D3" s="107"/>
      <c r="E3" s="107"/>
    </row>
    <row r="4" spans="1:5" ht="25.5" customHeight="1" x14ac:dyDescent="0.25">
      <c r="A4" s="108"/>
      <c r="B4" s="108"/>
      <c r="C4" s="12"/>
      <c r="D4" s="12"/>
      <c r="E4" s="25" t="s">
        <v>56</v>
      </c>
    </row>
    <row r="5" spans="1:5" ht="30" customHeight="1" x14ac:dyDescent="0.25">
      <c r="A5" s="109" t="s">
        <v>57</v>
      </c>
      <c r="B5" s="109" t="s">
        <v>58</v>
      </c>
      <c r="C5" s="103" t="s">
        <v>31</v>
      </c>
      <c r="D5" s="104"/>
      <c r="E5" s="110"/>
    </row>
    <row r="6" spans="1:5" ht="30" customHeight="1" x14ac:dyDescent="0.25">
      <c r="A6" s="109"/>
      <c r="B6" s="109"/>
      <c r="C6" s="26" t="s">
        <v>59</v>
      </c>
      <c r="D6" s="26" t="s">
        <v>60</v>
      </c>
      <c r="E6" s="26" t="s">
        <v>33</v>
      </c>
    </row>
    <row r="7" spans="1:5" ht="30" customHeight="1" x14ac:dyDescent="0.25">
      <c r="A7" s="27">
        <v>1</v>
      </c>
      <c r="B7" s="28" t="s">
        <v>61</v>
      </c>
      <c r="C7" s="14">
        <v>782</v>
      </c>
      <c r="D7" s="14">
        <v>556</v>
      </c>
      <c r="E7" s="14">
        <v>10641</v>
      </c>
    </row>
    <row r="8" spans="1:5" ht="30" customHeight="1" x14ac:dyDescent="0.25">
      <c r="A8" s="27">
        <v>2</v>
      </c>
      <c r="B8" s="28" t="s">
        <v>62</v>
      </c>
      <c r="C8" s="14">
        <v>2</v>
      </c>
      <c r="D8" s="14">
        <v>0</v>
      </c>
      <c r="E8" s="14">
        <v>74</v>
      </c>
    </row>
    <row r="9" spans="1:5" ht="30" customHeight="1" x14ac:dyDescent="0.25">
      <c r="A9" s="27">
        <v>3</v>
      </c>
      <c r="B9" s="29" t="s">
        <v>63</v>
      </c>
      <c r="C9" s="14">
        <v>746</v>
      </c>
      <c r="D9" s="14">
        <v>689</v>
      </c>
      <c r="E9" s="14">
        <v>7560</v>
      </c>
    </row>
    <row r="10" spans="1:5" ht="30" customHeight="1" x14ac:dyDescent="0.25">
      <c r="A10" s="103" t="s">
        <v>6</v>
      </c>
      <c r="B10" s="104"/>
      <c r="C10" s="30">
        <f>SUM(C7:C9)</f>
        <v>1530</v>
      </c>
      <c r="D10" s="30">
        <f t="shared" ref="D10:E10" si="0">SUM(D7:D9)</f>
        <v>1245</v>
      </c>
      <c r="E10" s="30">
        <f t="shared" si="0"/>
        <v>18275</v>
      </c>
    </row>
    <row r="12" spans="1:5" ht="15.75" x14ac:dyDescent="0.25">
      <c r="B12" s="31"/>
      <c r="C12" s="32"/>
      <c r="D12" s="32"/>
      <c r="E12" s="32"/>
    </row>
    <row r="13" spans="1:5" x14ac:dyDescent="0.25">
      <c r="C13" s="33"/>
      <c r="D13" s="33"/>
      <c r="E13" s="33"/>
    </row>
    <row r="14" spans="1:5" ht="15.75" x14ac:dyDescent="0.25">
      <c r="C14" s="34"/>
      <c r="D14" s="34"/>
      <c r="E14" s="33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="90" zoomScaleNormal="90" workbookViewId="0">
      <selection activeCell="B1" sqref="B1"/>
    </sheetView>
  </sheetViews>
  <sheetFormatPr defaultColWidth="8.7109375" defaultRowHeight="18.75" x14ac:dyDescent="0.3"/>
  <cols>
    <col min="1" max="1" width="8" style="68" customWidth="1"/>
    <col min="2" max="2" width="36.28515625" style="85" customWidth="1"/>
    <col min="3" max="3" width="15.85546875" style="68" customWidth="1"/>
    <col min="4" max="4" width="11.85546875" style="68" customWidth="1"/>
    <col min="5" max="5" width="13.5703125" style="68" customWidth="1"/>
    <col min="6" max="6" width="10" style="68" customWidth="1"/>
    <col min="7" max="7" width="11.140625" style="68" customWidth="1"/>
    <col min="8" max="16384" width="8.7109375" style="68"/>
  </cols>
  <sheetData>
    <row r="1" spans="1:7" x14ac:dyDescent="0.3">
      <c r="A1" s="111" t="s">
        <v>64</v>
      </c>
      <c r="B1" s="111"/>
      <c r="C1" s="111"/>
      <c r="D1" s="111"/>
      <c r="E1" s="111"/>
      <c r="F1" s="111"/>
      <c r="G1" s="111"/>
    </row>
    <row r="2" spans="1:7" ht="36.75" customHeight="1" x14ac:dyDescent="0.3">
      <c r="A2" s="116" t="s">
        <v>65</v>
      </c>
      <c r="B2" s="116"/>
      <c r="C2" s="116"/>
      <c r="D2" s="116"/>
      <c r="E2" s="116"/>
      <c r="F2" s="116"/>
      <c r="G2" s="116"/>
    </row>
    <row r="3" spans="1:7" ht="32.25" customHeight="1" x14ac:dyDescent="0.3">
      <c r="A3" s="115" t="s">
        <v>2</v>
      </c>
      <c r="B3" s="115"/>
      <c r="C3" s="115"/>
      <c r="D3" s="115"/>
      <c r="E3" s="115"/>
      <c r="F3" s="115"/>
      <c r="G3" s="115"/>
    </row>
    <row r="4" spans="1:7" ht="27" customHeight="1" x14ac:dyDescent="0.35">
      <c r="A4" s="67"/>
      <c r="B4" s="69"/>
      <c r="C4" s="67"/>
      <c r="D4" s="70"/>
      <c r="E4" s="112" t="s">
        <v>66</v>
      </c>
      <c r="F4" s="112"/>
      <c r="G4" s="112"/>
    </row>
    <row r="5" spans="1:7" ht="39.75" customHeight="1" x14ac:dyDescent="0.3">
      <c r="A5" s="113" t="s">
        <v>3</v>
      </c>
      <c r="B5" s="114" t="s">
        <v>67</v>
      </c>
      <c r="C5" s="117" t="s">
        <v>68</v>
      </c>
      <c r="D5" s="117"/>
      <c r="E5" s="117"/>
      <c r="F5" s="118" t="s">
        <v>69</v>
      </c>
      <c r="G5" s="118"/>
    </row>
    <row r="6" spans="1:7" ht="42" customHeight="1" x14ac:dyDescent="0.3">
      <c r="A6" s="113"/>
      <c r="B6" s="114"/>
      <c r="C6" s="71" t="s">
        <v>70</v>
      </c>
      <c r="D6" s="72" t="s">
        <v>71</v>
      </c>
      <c r="E6" s="71" t="s">
        <v>72</v>
      </c>
      <c r="F6" s="71" t="s">
        <v>73</v>
      </c>
      <c r="G6" s="73" t="s">
        <v>74</v>
      </c>
    </row>
    <row r="7" spans="1:7" ht="21.95" customHeight="1" x14ac:dyDescent="0.3">
      <c r="A7" s="74" t="s">
        <v>20</v>
      </c>
      <c r="B7" s="75" t="s">
        <v>25</v>
      </c>
      <c r="C7" s="76">
        <f>SUM(C8:C26)</f>
        <v>3352</v>
      </c>
      <c r="D7" s="76">
        <f>SUM(D8:D26)</f>
        <v>1583</v>
      </c>
      <c r="E7" s="76">
        <f t="shared" ref="E7" si="0">C7-D7</f>
        <v>1769</v>
      </c>
      <c r="F7" s="76">
        <f>SUM(F8:F26)</f>
        <v>203</v>
      </c>
      <c r="G7" s="76">
        <f>SUM(G8:G26)</f>
        <v>391</v>
      </c>
    </row>
    <row r="8" spans="1:7" ht="21.95" customHeight="1" x14ac:dyDescent="0.3">
      <c r="A8" s="77">
        <v>1</v>
      </c>
      <c r="B8" s="78" t="s">
        <v>75</v>
      </c>
      <c r="C8" s="79">
        <v>160</v>
      </c>
      <c r="D8" s="40">
        <v>323</v>
      </c>
      <c r="E8" s="80">
        <f t="shared" ref="E8:E26" si="1">C8-D8</f>
        <v>-163</v>
      </c>
      <c r="F8" s="81">
        <v>76</v>
      </c>
      <c r="G8" s="81">
        <v>156</v>
      </c>
    </row>
    <row r="9" spans="1:7" ht="21.95" customHeight="1" x14ac:dyDescent="0.3">
      <c r="A9" s="77">
        <v>2</v>
      </c>
      <c r="B9" s="78" t="s">
        <v>76</v>
      </c>
      <c r="C9" s="79">
        <v>100</v>
      </c>
      <c r="D9" s="40">
        <v>107</v>
      </c>
      <c r="E9" s="80">
        <f t="shared" si="1"/>
        <v>-7</v>
      </c>
      <c r="F9" s="40">
        <v>18</v>
      </c>
      <c r="G9" s="40">
        <v>38</v>
      </c>
    </row>
    <row r="10" spans="1:7" ht="21.95" customHeight="1" x14ac:dyDescent="0.3">
      <c r="A10" s="77">
        <v>3</v>
      </c>
      <c r="B10" s="78" t="s">
        <v>77</v>
      </c>
      <c r="C10" s="79">
        <v>20</v>
      </c>
      <c r="D10" s="40">
        <v>80</v>
      </c>
      <c r="E10" s="80">
        <f t="shared" si="1"/>
        <v>-60</v>
      </c>
      <c r="F10" s="40">
        <v>4</v>
      </c>
      <c r="G10" s="40">
        <v>4</v>
      </c>
    </row>
    <row r="11" spans="1:7" ht="21.95" customHeight="1" x14ac:dyDescent="0.3">
      <c r="A11" s="77">
        <v>4</v>
      </c>
      <c r="B11" s="78" t="s">
        <v>78</v>
      </c>
      <c r="C11" s="79">
        <v>20</v>
      </c>
      <c r="D11" s="40">
        <v>74</v>
      </c>
      <c r="E11" s="80">
        <f t="shared" si="1"/>
        <v>-54</v>
      </c>
      <c r="F11" s="40">
        <v>2</v>
      </c>
      <c r="G11" s="40">
        <v>7</v>
      </c>
    </row>
    <row r="12" spans="1:7" ht="21.95" customHeight="1" x14ac:dyDescent="0.3">
      <c r="A12" s="77">
        <v>5</v>
      </c>
      <c r="B12" s="78" t="s">
        <v>79</v>
      </c>
      <c r="C12" s="79">
        <v>250</v>
      </c>
      <c r="D12" s="40">
        <v>157</v>
      </c>
      <c r="E12" s="80">
        <f t="shared" si="1"/>
        <v>93</v>
      </c>
      <c r="F12" s="81">
        <v>21</v>
      </c>
      <c r="G12" s="81">
        <v>39</v>
      </c>
    </row>
    <row r="13" spans="1:7" ht="21.95" customHeight="1" x14ac:dyDescent="0.3">
      <c r="A13" s="77">
        <v>6</v>
      </c>
      <c r="B13" s="78" t="s">
        <v>80</v>
      </c>
      <c r="C13" s="79">
        <v>130</v>
      </c>
      <c r="D13" s="40">
        <v>110</v>
      </c>
      <c r="E13" s="80">
        <f t="shared" si="1"/>
        <v>20</v>
      </c>
      <c r="F13" s="40">
        <v>14</v>
      </c>
      <c r="G13" s="40">
        <v>32</v>
      </c>
    </row>
    <row r="14" spans="1:7" ht="21.95" customHeight="1" x14ac:dyDescent="0.3">
      <c r="A14" s="77">
        <v>7</v>
      </c>
      <c r="B14" s="78" t="s">
        <v>81</v>
      </c>
      <c r="C14" s="79">
        <v>260</v>
      </c>
      <c r="D14" s="40">
        <v>202</v>
      </c>
      <c r="E14" s="80">
        <f t="shared" si="1"/>
        <v>58</v>
      </c>
      <c r="F14" s="40">
        <v>30</v>
      </c>
      <c r="G14" s="40">
        <v>44</v>
      </c>
    </row>
    <row r="15" spans="1:7" ht="21.95" customHeight="1" x14ac:dyDescent="0.3">
      <c r="A15" s="77">
        <v>8</v>
      </c>
      <c r="B15" s="78" t="s">
        <v>82</v>
      </c>
      <c r="C15" s="79">
        <v>140</v>
      </c>
      <c r="D15" s="40">
        <v>23</v>
      </c>
      <c r="E15" s="80">
        <f t="shared" si="1"/>
        <v>117</v>
      </c>
      <c r="F15" s="40">
        <v>2</v>
      </c>
      <c r="G15" s="40">
        <v>6</v>
      </c>
    </row>
    <row r="16" spans="1:7" ht="21.95" customHeight="1" x14ac:dyDescent="0.3">
      <c r="A16" s="77">
        <v>9</v>
      </c>
      <c r="B16" s="78" t="s">
        <v>83</v>
      </c>
      <c r="C16" s="79">
        <v>150</v>
      </c>
      <c r="D16" s="40">
        <v>84</v>
      </c>
      <c r="E16" s="80">
        <f t="shared" si="1"/>
        <v>66</v>
      </c>
      <c r="F16" s="40">
        <v>7</v>
      </c>
      <c r="G16" s="40">
        <v>15</v>
      </c>
    </row>
    <row r="17" spans="1:7" ht="21.95" customHeight="1" x14ac:dyDescent="0.3">
      <c r="A17" s="77">
        <v>10</v>
      </c>
      <c r="B17" s="78" t="s">
        <v>84</v>
      </c>
      <c r="C17" s="79">
        <v>20</v>
      </c>
      <c r="D17" s="40">
        <v>11</v>
      </c>
      <c r="E17" s="80">
        <f t="shared" si="1"/>
        <v>9</v>
      </c>
      <c r="F17" s="40">
        <v>4</v>
      </c>
      <c r="G17" s="40">
        <v>3</v>
      </c>
    </row>
    <row r="18" spans="1:7" ht="21.95" customHeight="1" x14ac:dyDescent="0.3">
      <c r="A18" s="77">
        <v>11</v>
      </c>
      <c r="B18" s="78" t="s">
        <v>85</v>
      </c>
      <c r="C18" s="79">
        <v>20</v>
      </c>
      <c r="D18" s="40">
        <v>27</v>
      </c>
      <c r="E18" s="80">
        <f t="shared" si="1"/>
        <v>-7</v>
      </c>
      <c r="F18" s="40">
        <v>3</v>
      </c>
      <c r="G18" s="40">
        <v>6</v>
      </c>
    </row>
    <row r="19" spans="1:7" ht="21.95" customHeight="1" x14ac:dyDescent="0.3">
      <c r="A19" s="77">
        <v>12</v>
      </c>
      <c r="B19" s="78" t="s">
        <v>86</v>
      </c>
      <c r="C19" s="79">
        <v>80</v>
      </c>
      <c r="D19" s="40">
        <v>50</v>
      </c>
      <c r="E19" s="80">
        <f t="shared" si="1"/>
        <v>30</v>
      </c>
      <c r="F19" s="40">
        <v>3</v>
      </c>
      <c r="G19" s="40">
        <v>6</v>
      </c>
    </row>
    <row r="20" spans="1:7" ht="21.95" customHeight="1" x14ac:dyDescent="0.3">
      <c r="A20" s="77">
        <v>13</v>
      </c>
      <c r="B20" s="78" t="s">
        <v>87</v>
      </c>
      <c r="C20" s="79">
        <v>22</v>
      </c>
      <c r="D20" s="40">
        <v>20</v>
      </c>
      <c r="E20" s="80">
        <f t="shared" si="1"/>
        <v>2</v>
      </c>
      <c r="F20" s="40">
        <v>1</v>
      </c>
      <c r="G20" s="40">
        <v>1</v>
      </c>
    </row>
    <row r="21" spans="1:7" ht="21.95" customHeight="1" x14ac:dyDescent="0.3">
      <c r="A21" s="77">
        <v>14</v>
      </c>
      <c r="B21" s="78" t="s">
        <v>88</v>
      </c>
      <c r="C21" s="79">
        <v>25</v>
      </c>
      <c r="D21" s="40">
        <v>30</v>
      </c>
      <c r="E21" s="80">
        <f t="shared" si="1"/>
        <v>-5</v>
      </c>
      <c r="F21" s="40">
        <v>2</v>
      </c>
      <c r="G21" s="40">
        <v>4</v>
      </c>
    </row>
    <row r="22" spans="1:7" ht="21.95" customHeight="1" x14ac:dyDescent="0.3">
      <c r="A22" s="77">
        <v>15</v>
      </c>
      <c r="B22" s="78" t="s">
        <v>89</v>
      </c>
      <c r="C22" s="79">
        <v>120</v>
      </c>
      <c r="D22" s="40">
        <v>76</v>
      </c>
      <c r="E22" s="80">
        <f t="shared" si="1"/>
        <v>44</v>
      </c>
      <c r="F22" s="40">
        <v>3</v>
      </c>
      <c r="G22" s="40">
        <v>5</v>
      </c>
    </row>
    <row r="23" spans="1:7" ht="21.95" customHeight="1" x14ac:dyDescent="0.3">
      <c r="A23" s="77">
        <v>16</v>
      </c>
      <c r="B23" s="78" t="s">
        <v>90</v>
      </c>
      <c r="C23" s="79">
        <v>211</v>
      </c>
      <c r="D23" s="40">
        <v>93</v>
      </c>
      <c r="E23" s="80">
        <f t="shared" si="1"/>
        <v>118</v>
      </c>
      <c r="F23" s="40">
        <v>4</v>
      </c>
      <c r="G23" s="40">
        <v>7</v>
      </c>
    </row>
    <row r="24" spans="1:7" s="85" customFormat="1" ht="37.5" customHeight="1" x14ac:dyDescent="0.3">
      <c r="A24" s="82">
        <v>17</v>
      </c>
      <c r="B24" s="83" t="s">
        <v>91</v>
      </c>
      <c r="C24" s="84">
        <v>600</v>
      </c>
      <c r="D24" s="40">
        <v>0</v>
      </c>
      <c r="E24" s="84">
        <f t="shared" si="1"/>
        <v>600</v>
      </c>
      <c r="F24" s="40">
        <v>3</v>
      </c>
      <c r="G24" s="40">
        <v>6</v>
      </c>
    </row>
    <row r="25" spans="1:7" ht="37.5" customHeight="1" x14ac:dyDescent="0.3">
      <c r="A25" s="77">
        <v>18</v>
      </c>
      <c r="B25" s="83" t="s">
        <v>92</v>
      </c>
      <c r="C25" s="79">
        <v>1000</v>
      </c>
      <c r="D25" s="40">
        <v>116</v>
      </c>
      <c r="E25" s="79">
        <f t="shared" si="1"/>
        <v>884</v>
      </c>
      <c r="F25" s="40">
        <v>5</v>
      </c>
      <c r="G25" s="40">
        <v>10</v>
      </c>
    </row>
    <row r="26" spans="1:7" ht="21.95" customHeight="1" x14ac:dyDescent="0.3">
      <c r="A26" s="77">
        <v>19</v>
      </c>
      <c r="B26" s="78" t="s">
        <v>93</v>
      </c>
      <c r="C26" s="79">
        <v>24</v>
      </c>
      <c r="D26" s="40">
        <v>0</v>
      </c>
      <c r="E26" s="80">
        <f t="shared" si="1"/>
        <v>24</v>
      </c>
      <c r="F26" s="40">
        <v>1</v>
      </c>
      <c r="G26" s="40">
        <v>2</v>
      </c>
    </row>
    <row r="27" spans="1:7" ht="36" customHeight="1" x14ac:dyDescent="0.3">
      <c r="A27" s="74" t="s">
        <v>27</v>
      </c>
      <c r="B27" s="75" t="s">
        <v>94</v>
      </c>
      <c r="C27" s="86">
        <f>SUM(C28:C39)</f>
        <v>5062</v>
      </c>
      <c r="D27" s="87">
        <f>SUM(D28:D39)</f>
        <v>1167</v>
      </c>
      <c r="E27" s="87">
        <f>SUM(E28:E39)</f>
        <v>3895</v>
      </c>
      <c r="F27" s="88"/>
      <c r="G27" s="88"/>
    </row>
    <row r="28" spans="1:7" ht="21.95" customHeight="1" x14ac:dyDescent="0.3">
      <c r="A28" s="77">
        <v>1</v>
      </c>
      <c r="B28" s="89" t="s">
        <v>95</v>
      </c>
      <c r="C28" s="90">
        <v>841</v>
      </c>
      <c r="D28" s="91">
        <v>348</v>
      </c>
      <c r="E28" s="79">
        <f t="shared" ref="E28:E39" si="2">C28-D28</f>
        <v>493</v>
      </c>
      <c r="F28" s="79"/>
      <c r="G28" s="79"/>
    </row>
    <row r="29" spans="1:7" ht="21.95" customHeight="1" x14ac:dyDescent="0.3">
      <c r="A29" s="77">
        <v>2</v>
      </c>
      <c r="B29" s="89" t="s">
        <v>96</v>
      </c>
      <c r="C29" s="90">
        <v>280</v>
      </c>
      <c r="D29" s="91">
        <v>70</v>
      </c>
      <c r="E29" s="79">
        <f t="shared" si="2"/>
        <v>210</v>
      </c>
      <c r="F29" s="79"/>
      <c r="G29" s="79"/>
    </row>
    <row r="30" spans="1:7" ht="21.95" customHeight="1" x14ac:dyDescent="0.3">
      <c r="A30" s="77">
        <v>3</v>
      </c>
      <c r="B30" s="89" t="s">
        <v>97</v>
      </c>
      <c r="C30" s="90">
        <v>160</v>
      </c>
      <c r="D30" s="91">
        <v>4</v>
      </c>
      <c r="E30" s="79">
        <f t="shared" si="2"/>
        <v>156</v>
      </c>
      <c r="F30" s="79"/>
      <c r="G30" s="79"/>
    </row>
    <row r="31" spans="1:7" ht="21.95" customHeight="1" x14ac:dyDescent="0.3">
      <c r="A31" s="77">
        <v>4</v>
      </c>
      <c r="B31" s="89" t="s">
        <v>98</v>
      </c>
      <c r="C31" s="90">
        <v>110</v>
      </c>
      <c r="D31" s="91">
        <v>20</v>
      </c>
      <c r="E31" s="79">
        <f t="shared" si="2"/>
        <v>90</v>
      </c>
      <c r="F31" s="79"/>
      <c r="G31" s="79"/>
    </row>
    <row r="32" spans="1:7" ht="21.95" customHeight="1" x14ac:dyDescent="0.3">
      <c r="A32" s="77">
        <v>5</v>
      </c>
      <c r="B32" s="89" t="s">
        <v>99</v>
      </c>
      <c r="C32" s="90">
        <v>340</v>
      </c>
      <c r="D32" s="91">
        <v>44</v>
      </c>
      <c r="E32" s="79">
        <f t="shared" si="2"/>
        <v>296</v>
      </c>
      <c r="F32" s="79"/>
      <c r="G32" s="79"/>
    </row>
    <row r="33" spans="1:7" ht="21.95" customHeight="1" x14ac:dyDescent="0.3">
      <c r="A33" s="77">
        <v>6</v>
      </c>
      <c r="B33" s="89" t="s">
        <v>100</v>
      </c>
      <c r="C33" s="90">
        <v>928</v>
      </c>
      <c r="D33" s="91">
        <v>334</v>
      </c>
      <c r="E33" s="79">
        <f t="shared" si="2"/>
        <v>594</v>
      </c>
      <c r="F33" s="79"/>
      <c r="G33" s="79"/>
    </row>
    <row r="34" spans="1:7" ht="21.95" customHeight="1" x14ac:dyDescent="0.3">
      <c r="A34" s="77">
        <v>7</v>
      </c>
      <c r="B34" s="89" t="s">
        <v>101</v>
      </c>
      <c r="C34" s="90">
        <v>165</v>
      </c>
      <c r="D34" s="91">
        <v>35</v>
      </c>
      <c r="E34" s="79">
        <f t="shared" si="2"/>
        <v>130</v>
      </c>
      <c r="F34" s="79"/>
      <c r="G34" s="79"/>
    </row>
    <row r="35" spans="1:7" ht="21.95" customHeight="1" x14ac:dyDescent="0.3">
      <c r="A35" s="77">
        <v>8</v>
      </c>
      <c r="B35" s="89" t="s">
        <v>102</v>
      </c>
      <c r="C35" s="92">
        <v>490</v>
      </c>
      <c r="D35" s="91">
        <v>106</v>
      </c>
      <c r="E35" s="79">
        <f t="shared" si="2"/>
        <v>384</v>
      </c>
      <c r="F35" s="79"/>
      <c r="G35" s="79"/>
    </row>
    <row r="36" spans="1:7" ht="21.95" customHeight="1" x14ac:dyDescent="0.3">
      <c r="A36" s="77">
        <v>9</v>
      </c>
      <c r="B36" s="89" t="s">
        <v>103</v>
      </c>
      <c r="C36" s="90">
        <v>270</v>
      </c>
      <c r="D36" s="91">
        <v>25</v>
      </c>
      <c r="E36" s="79">
        <f t="shared" si="2"/>
        <v>245</v>
      </c>
      <c r="F36" s="79"/>
      <c r="G36" s="79"/>
    </row>
    <row r="37" spans="1:7" ht="21.95" customHeight="1" x14ac:dyDescent="0.3">
      <c r="A37" s="77">
        <v>10</v>
      </c>
      <c r="B37" s="89" t="s">
        <v>104</v>
      </c>
      <c r="C37" s="90">
        <v>790</v>
      </c>
      <c r="D37" s="91">
        <v>40</v>
      </c>
      <c r="E37" s="79">
        <f t="shared" si="2"/>
        <v>750</v>
      </c>
      <c r="F37" s="79"/>
      <c r="G37" s="79"/>
    </row>
    <row r="38" spans="1:7" x14ac:dyDescent="0.3">
      <c r="A38" s="77">
        <v>11</v>
      </c>
      <c r="B38" s="89" t="s">
        <v>105</v>
      </c>
      <c r="C38" s="90">
        <v>408</v>
      </c>
      <c r="D38" s="93">
        <v>78</v>
      </c>
      <c r="E38" s="79">
        <f t="shared" si="2"/>
        <v>330</v>
      </c>
      <c r="F38" s="79"/>
      <c r="G38" s="79"/>
    </row>
    <row r="39" spans="1:7" x14ac:dyDescent="0.3">
      <c r="A39" s="77">
        <v>12</v>
      </c>
      <c r="B39" s="89" t="s">
        <v>106</v>
      </c>
      <c r="C39" s="90">
        <v>280</v>
      </c>
      <c r="D39" s="91">
        <v>63</v>
      </c>
      <c r="E39" s="79">
        <f t="shared" si="2"/>
        <v>217</v>
      </c>
      <c r="F39" s="79"/>
      <c r="G39" s="79"/>
    </row>
    <row r="40" spans="1:7" ht="33" x14ac:dyDescent="0.3">
      <c r="A40" s="74" t="s">
        <v>40</v>
      </c>
      <c r="B40" s="75" t="s">
        <v>107</v>
      </c>
      <c r="C40" s="94">
        <f>SUM(C41:C52)</f>
        <v>424</v>
      </c>
      <c r="D40" s="87">
        <f>SUM(D41:D52)</f>
        <v>74</v>
      </c>
      <c r="E40" s="87">
        <f t="shared" ref="E40" si="3">C40-D40</f>
        <v>350</v>
      </c>
      <c r="F40" s="95"/>
      <c r="G40" s="95"/>
    </row>
    <row r="41" spans="1:7" x14ac:dyDescent="0.3">
      <c r="A41" s="77">
        <v>1</v>
      </c>
      <c r="B41" s="96" t="s">
        <v>108</v>
      </c>
      <c r="C41" s="97">
        <v>0</v>
      </c>
      <c r="D41" s="97">
        <v>0</v>
      </c>
      <c r="E41" s="98">
        <f t="shared" ref="E41:E52" si="4">C41-D41</f>
        <v>0</v>
      </c>
      <c r="F41" s="99"/>
      <c r="G41" s="99"/>
    </row>
    <row r="42" spans="1:7" x14ac:dyDescent="0.3">
      <c r="A42" s="77">
        <v>2</v>
      </c>
      <c r="B42" s="96" t="s">
        <v>109</v>
      </c>
      <c r="C42" s="97">
        <v>0</v>
      </c>
      <c r="D42" s="97">
        <v>0</v>
      </c>
      <c r="E42" s="98">
        <f t="shared" si="4"/>
        <v>0</v>
      </c>
      <c r="F42" s="99"/>
      <c r="G42" s="99"/>
    </row>
    <row r="43" spans="1:7" x14ac:dyDescent="0.3">
      <c r="A43" s="77">
        <v>3</v>
      </c>
      <c r="B43" s="96" t="s">
        <v>110</v>
      </c>
      <c r="C43" s="97">
        <v>320</v>
      </c>
      <c r="D43" s="97">
        <v>13</v>
      </c>
      <c r="E43" s="98">
        <f t="shared" si="4"/>
        <v>307</v>
      </c>
      <c r="F43" s="99"/>
      <c r="G43" s="99"/>
    </row>
    <row r="44" spans="1:7" x14ac:dyDescent="0.3">
      <c r="A44" s="77">
        <v>4</v>
      </c>
      <c r="B44" s="96" t="s">
        <v>16</v>
      </c>
      <c r="C44" s="97">
        <v>0</v>
      </c>
      <c r="D44" s="97">
        <v>0</v>
      </c>
      <c r="E44" s="98">
        <f t="shared" si="4"/>
        <v>0</v>
      </c>
      <c r="F44" s="99"/>
      <c r="G44" s="99"/>
    </row>
    <row r="45" spans="1:7" x14ac:dyDescent="0.3">
      <c r="A45" s="77">
        <v>5</v>
      </c>
      <c r="B45" s="83" t="s">
        <v>111</v>
      </c>
      <c r="C45" s="97">
        <v>0</v>
      </c>
      <c r="D45" s="97">
        <v>0</v>
      </c>
      <c r="E45" s="98">
        <f t="shared" si="4"/>
        <v>0</v>
      </c>
      <c r="F45" s="99"/>
      <c r="G45" s="99"/>
    </row>
    <row r="46" spans="1:7" x14ac:dyDescent="0.3">
      <c r="A46" s="77">
        <v>6</v>
      </c>
      <c r="B46" s="83" t="s">
        <v>112</v>
      </c>
      <c r="C46" s="97">
        <v>0</v>
      </c>
      <c r="D46" s="97">
        <v>0</v>
      </c>
      <c r="E46" s="98">
        <f t="shared" si="4"/>
        <v>0</v>
      </c>
      <c r="F46" s="99"/>
      <c r="G46" s="99"/>
    </row>
    <row r="47" spans="1:7" x14ac:dyDescent="0.3">
      <c r="A47" s="77">
        <v>7</v>
      </c>
      <c r="B47" s="83" t="s">
        <v>11</v>
      </c>
      <c r="C47" s="97">
        <v>0</v>
      </c>
      <c r="D47" s="97">
        <v>0</v>
      </c>
      <c r="E47" s="98">
        <f t="shared" si="4"/>
        <v>0</v>
      </c>
      <c r="F47" s="99"/>
      <c r="G47" s="99"/>
    </row>
    <row r="48" spans="1:7" x14ac:dyDescent="0.3">
      <c r="A48" s="77">
        <v>8</v>
      </c>
      <c r="B48" s="83" t="s">
        <v>113</v>
      </c>
      <c r="C48" s="97">
        <v>104</v>
      </c>
      <c r="D48" s="97">
        <v>61</v>
      </c>
      <c r="E48" s="98">
        <f t="shared" si="4"/>
        <v>43</v>
      </c>
      <c r="F48" s="99"/>
      <c r="G48" s="99"/>
    </row>
    <row r="49" spans="1:7" x14ac:dyDescent="0.3">
      <c r="A49" s="77">
        <v>9</v>
      </c>
      <c r="B49" s="83" t="s">
        <v>114</v>
      </c>
      <c r="C49" s="97">
        <v>0</v>
      </c>
      <c r="D49" s="97">
        <v>0</v>
      </c>
      <c r="E49" s="98">
        <f t="shared" si="4"/>
        <v>0</v>
      </c>
      <c r="F49" s="99"/>
      <c r="G49" s="99"/>
    </row>
    <row r="50" spans="1:7" x14ac:dyDescent="0.3">
      <c r="A50" s="77">
        <v>10</v>
      </c>
      <c r="B50" s="83" t="s">
        <v>7</v>
      </c>
      <c r="C50" s="97">
        <v>0</v>
      </c>
      <c r="D50" s="97">
        <v>0</v>
      </c>
      <c r="E50" s="98">
        <f t="shared" si="4"/>
        <v>0</v>
      </c>
      <c r="F50" s="99"/>
      <c r="G50" s="99"/>
    </row>
    <row r="51" spans="1:7" x14ac:dyDescent="0.3">
      <c r="A51" s="77">
        <v>11</v>
      </c>
      <c r="B51" s="83" t="s">
        <v>115</v>
      </c>
      <c r="C51" s="97">
        <v>0</v>
      </c>
      <c r="D51" s="97">
        <v>0</v>
      </c>
      <c r="E51" s="98">
        <f t="shared" si="4"/>
        <v>0</v>
      </c>
      <c r="F51" s="99"/>
      <c r="G51" s="99"/>
    </row>
    <row r="52" spans="1:7" x14ac:dyDescent="0.3">
      <c r="A52" s="77">
        <v>12</v>
      </c>
      <c r="B52" s="83" t="s">
        <v>116</v>
      </c>
      <c r="C52" s="97">
        <v>0</v>
      </c>
      <c r="D52" s="97">
        <v>0</v>
      </c>
      <c r="E52" s="98">
        <f t="shared" si="4"/>
        <v>0</v>
      </c>
      <c r="F52" s="99"/>
      <c r="G52" s="99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B6" sqref="B6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05" t="s">
        <v>117</v>
      </c>
      <c r="B1" s="105"/>
      <c r="C1" s="105"/>
      <c r="D1" s="105"/>
    </row>
    <row r="2" spans="1:7" ht="16.5" customHeight="1" x14ac:dyDescent="0.25">
      <c r="A2" s="106" t="s">
        <v>118</v>
      </c>
      <c r="B2" s="106"/>
      <c r="C2" s="106"/>
      <c r="D2" s="106"/>
    </row>
    <row r="3" spans="1:7" ht="33.75" customHeight="1" x14ac:dyDescent="0.25">
      <c r="A3" s="107" t="s">
        <v>2</v>
      </c>
      <c r="B3" s="107"/>
      <c r="C3" s="107"/>
      <c r="D3" s="107"/>
    </row>
    <row r="4" spans="1:7" ht="26.25" customHeight="1" x14ac:dyDescent="0.25">
      <c r="A4" s="41"/>
      <c r="B4" s="8"/>
      <c r="C4" s="8"/>
      <c r="D4" s="8"/>
    </row>
    <row r="5" spans="1:7" ht="31.5" customHeight="1" x14ac:dyDescent="0.25">
      <c r="A5" s="17" t="s">
        <v>3</v>
      </c>
      <c r="B5" s="17" t="s">
        <v>4</v>
      </c>
      <c r="C5" s="17" t="s">
        <v>119</v>
      </c>
      <c r="D5" s="39" t="s">
        <v>120</v>
      </c>
    </row>
    <row r="6" spans="1:7" ht="30" customHeight="1" x14ac:dyDescent="0.25">
      <c r="A6" s="17"/>
      <c r="B6" s="42" t="s">
        <v>121</v>
      </c>
      <c r="C6" s="43">
        <v>39603</v>
      </c>
      <c r="D6" s="44"/>
      <c r="E6" s="33"/>
      <c r="F6" s="33"/>
    </row>
    <row r="7" spans="1:7" ht="30" customHeight="1" x14ac:dyDescent="0.25">
      <c r="A7" s="17">
        <v>1</v>
      </c>
      <c r="B7" s="45" t="s">
        <v>122</v>
      </c>
      <c r="C7" s="46">
        <v>10641</v>
      </c>
      <c r="D7" s="47"/>
      <c r="E7" s="33"/>
      <c r="F7" s="33"/>
      <c r="G7" s="33"/>
    </row>
    <row r="8" spans="1:7" ht="44.25" customHeight="1" x14ac:dyDescent="0.25">
      <c r="A8" s="48" t="s">
        <v>30</v>
      </c>
      <c r="B8" s="49" t="s">
        <v>123</v>
      </c>
      <c r="C8" s="50">
        <v>10153</v>
      </c>
      <c r="D8" s="51" t="s">
        <v>124</v>
      </c>
      <c r="F8" s="33"/>
      <c r="G8" s="33"/>
    </row>
    <row r="9" spans="1:7" ht="30" customHeight="1" x14ac:dyDescent="0.25">
      <c r="A9" s="48" t="s">
        <v>32</v>
      </c>
      <c r="B9" s="49" t="s">
        <v>125</v>
      </c>
      <c r="C9" s="52">
        <v>212</v>
      </c>
      <c r="D9" s="51" t="s">
        <v>126</v>
      </c>
      <c r="F9" s="33"/>
    </row>
    <row r="10" spans="1:7" ht="51" customHeight="1" x14ac:dyDescent="0.25">
      <c r="A10" s="48" t="s">
        <v>34</v>
      </c>
      <c r="B10" s="49" t="s">
        <v>127</v>
      </c>
      <c r="C10" s="52">
        <v>194</v>
      </c>
      <c r="D10" s="51" t="s">
        <v>128</v>
      </c>
    </row>
    <row r="11" spans="1:7" ht="36.6" customHeight="1" x14ac:dyDescent="0.3">
      <c r="A11" s="48" t="s">
        <v>129</v>
      </c>
      <c r="B11" s="49" t="s">
        <v>130</v>
      </c>
      <c r="C11" s="52">
        <v>82</v>
      </c>
      <c r="D11" s="51" t="s">
        <v>131</v>
      </c>
      <c r="F11" s="53"/>
    </row>
    <row r="12" spans="1:7" ht="36.75" customHeight="1" x14ac:dyDescent="0.25">
      <c r="A12" s="48" t="s">
        <v>132</v>
      </c>
      <c r="B12" s="49" t="s">
        <v>133</v>
      </c>
      <c r="C12" s="54"/>
      <c r="D12" s="55"/>
      <c r="F12" s="33"/>
    </row>
    <row r="13" spans="1:7" ht="36.75" customHeight="1" x14ac:dyDescent="0.25">
      <c r="A13" s="56"/>
      <c r="B13" s="49" t="s">
        <v>134</v>
      </c>
      <c r="C13" s="52">
        <v>297</v>
      </c>
      <c r="D13" s="55"/>
      <c r="F13" s="33"/>
    </row>
    <row r="14" spans="1:7" ht="36.75" customHeight="1" x14ac:dyDescent="0.25">
      <c r="A14" s="56"/>
      <c r="B14" s="49" t="s">
        <v>135</v>
      </c>
      <c r="C14" s="52">
        <v>306</v>
      </c>
      <c r="D14" s="55"/>
      <c r="F14" s="33"/>
    </row>
    <row r="15" spans="1:7" ht="36.75" customHeight="1" x14ac:dyDescent="0.25">
      <c r="A15" s="48" t="s">
        <v>136</v>
      </c>
      <c r="B15" s="49" t="s">
        <v>137</v>
      </c>
      <c r="C15" s="54">
        <f>SUM(C16:C27)</f>
        <v>7604</v>
      </c>
      <c r="D15" s="55"/>
      <c r="F15" s="33"/>
    </row>
    <row r="16" spans="1:7" ht="36.75" customHeight="1" x14ac:dyDescent="0.25">
      <c r="A16" s="57"/>
      <c r="B16" s="58" t="s">
        <v>95</v>
      </c>
      <c r="C16" s="59">
        <v>664</v>
      </c>
      <c r="D16" s="60"/>
      <c r="F16" s="33"/>
    </row>
    <row r="17" spans="1:14" ht="36.75" customHeight="1" x14ac:dyDescent="0.25">
      <c r="A17" s="57"/>
      <c r="B17" s="58" t="s">
        <v>96</v>
      </c>
      <c r="C17" s="59">
        <v>1102</v>
      </c>
      <c r="D17" s="60"/>
      <c r="F17" s="33"/>
    </row>
    <row r="18" spans="1:14" ht="36.75" customHeight="1" x14ac:dyDescent="0.25">
      <c r="A18" s="57"/>
      <c r="B18" s="58" t="s">
        <v>97</v>
      </c>
      <c r="C18" s="59">
        <v>246</v>
      </c>
      <c r="D18" s="60"/>
      <c r="F18" s="33"/>
    </row>
    <row r="19" spans="1:14" ht="30" customHeight="1" x14ac:dyDescent="0.25">
      <c r="A19" s="57"/>
      <c r="B19" s="58" t="s">
        <v>98</v>
      </c>
      <c r="C19" s="59">
        <v>229</v>
      </c>
      <c r="D19" s="60"/>
      <c r="I19" s="61"/>
      <c r="J19" s="61"/>
      <c r="K19" s="61"/>
      <c r="L19" s="61"/>
      <c r="M19" s="61"/>
      <c r="N19" s="61"/>
    </row>
    <row r="20" spans="1:14" ht="30" customHeight="1" x14ac:dyDescent="0.25">
      <c r="A20" s="57"/>
      <c r="B20" s="58" t="s">
        <v>99</v>
      </c>
      <c r="C20" s="59">
        <v>295</v>
      </c>
      <c r="D20" s="60"/>
    </row>
    <row r="21" spans="1:14" ht="18.75" x14ac:dyDescent="0.25">
      <c r="A21" s="57"/>
      <c r="B21" s="58" t="s">
        <v>100</v>
      </c>
      <c r="C21" s="59" t="s">
        <v>138</v>
      </c>
      <c r="D21" s="60"/>
      <c r="G21" s="33"/>
    </row>
    <row r="22" spans="1:14" ht="30" customHeight="1" x14ac:dyDescent="0.25">
      <c r="A22" s="57"/>
      <c r="B22" s="58" t="s">
        <v>101</v>
      </c>
      <c r="C22" s="59">
        <v>174</v>
      </c>
      <c r="D22" s="60"/>
    </row>
    <row r="23" spans="1:14" ht="30" customHeight="1" x14ac:dyDescent="0.25">
      <c r="A23" s="57"/>
      <c r="B23" s="58" t="s">
        <v>102</v>
      </c>
      <c r="C23" s="59">
        <v>513</v>
      </c>
      <c r="D23" s="60"/>
    </row>
    <row r="24" spans="1:14" ht="27.95" customHeight="1" x14ac:dyDescent="0.25">
      <c r="A24" s="57"/>
      <c r="B24" s="58" t="s">
        <v>103</v>
      </c>
      <c r="C24" s="59">
        <v>935</v>
      </c>
      <c r="D24" s="60"/>
    </row>
    <row r="25" spans="1:14" ht="18.75" x14ac:dyDescent="0.25">
      <c r="A25" s="57"/>
      <c r="B25" s="58" t="s">
        <v>104</v>
      </c>
      <c r="C25" s="59">
        <v>1167</v>
      </c>
      <c r="D25" s="60"/>
    </row>
    <row r="26" spans="1:14" ht="18.75" x14ac:dyDescent="0.25">
      <c r="A26" s="57"/>
      <c r="B26" s="58" t="s">
        <v>105</v>
      </c>
      <c r="C26" s="59">
        <v>1093</v>
      </c>
      <c r="D26" s="60"/>
    </row>
    <row r="27" spans="1:14" ht="18.75" x14ac:dyDescent="0.3">
      <c r="A27" s="57"/>
      <c r="B27" s="58" t="s">
        <v>106</v>
      </c>
      <c r="C27" s="62">
        <v>1186</v>
      </c>
      <c r="D27" s="60"/>
    </row>
    <row r="28" spans="1:14" ht="15.75" x14ac:dyDescent="0.25">
      <c r="A28" s="17">
        <v>2</v>
      </c>
      <c r="B28" s="63" t="s">
        <v>139</v>
      </c>
      <c r="C28" s="54">
        <f>SUM(C29:C31)</f>
        <v>556</v>
      </c>
      <c r="D28" s="42" t="s">
        <v>140</v>
      </c>
    </row>
    <row r="29" spans="1:14" ht="15.75" x14ac:dyDescent="0.25">
      <c r="A29" s="64"/>
      <c r="B29" s="65" t="s">
        <v>141</v>
      </c>
      <c r="C29" s="52">
        <v>142</v>
      </c>
      <c r="D29" s="42"/>
    </row>
    <row r="30" spans="1:14" ht="15.75" x14ac:dyDescent="0.25">
      <c r="A30" s="64"/>
      <c r="B30" s="65" t="s">
        <v>142</v>
      </c>
      <c r="C30" s="52">
        <v>155</v>
      </c>
      <c r="D30" s="42"/>
    </row>
    <row r="31" spans="1:14" ht="15.75" x14ac:dyDescent="0.25">
      <c r="A31" s="64"/>
      <c r="B31" s="65" t="s">
        <v>143</v>
      </c>
      <c r="C31" s="52">
        <v>259</v>
      </c>
      <c r="D31" s="42"/>
    </row>
    <row r="32" spans="1:14" ht="31.5" x14ac:dyDescent="0.25">
      <c r="A32" s="64">
        <v>3</v>
      </c>
      <c r="B32" s="63" t="s">
        <v>144</v>
      </c>
      <c r="C32" s="52">
        <v>18</v>
      </c>
      <c r="D32" s="51" t="s">
        <v>145</v>
      </c>
    </row>
    <row r="33" spans="1:4" ht="15.75" x14ac:dyDescent="0.25">
      <c r="A33" s="15"/>
      <c r="B33" s="65" t="s">
        <v>31</v>
      </c>
      <c r="C33" s="38">
        <v>0</v>
      </c>
      <c r="D33" s="66"/>
    </row>
    <row r="34" spans="1:4" ht="15.75" x14ac:dyDescent="0.25">
      <c r="A34" s="17">
        <v>4</v>
      </c>
      <c r="B34" s="55" t="s">
        <v>146</v>
      </c>
      <c r="C34" s="54">
        <f>C35+C36+C37</f>
        <v>13</v>
      </c>
      <c r="D34" s="42" t="s">
        <v>147</v>
      </c>
    </row>
    <row r="35" spans="1:4" ht="15.75" x14ac:dyDescent="0.25">
      <c r="A35" s="64"/>
      <c r="B35" s="65" t="s">
        <v>148</v>
      </c>
      <c r="C35" s="52">
        <v>4</v>
      </c>
      <c r="D35" s="42"/>
    </row>
    <row r="36" spans="1:4" ht="15.75" x14ac:dyDescent="0.25">
      <c r="A36" s="64"/>
      <c r="B36" s="65" t="s">
        <v>149</v>
      </c>
      <c r="C36" s="52">
        <v>3</v>
      </c>
      <c r="D36" s="42"/>
    </row>
    <row r="37" spans="1:4" ht="15.75" x14ac:dyDescent="0.25">
      <c r="A37" s="64"/>
      <c r="B37" s="65" t="s">
        <v>150</v>
      </c>
      <c r="C37" s="52">
        <v>6</v>
      </c>
      <c r="D37" s="4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K5" sqref="K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05" t="s">
        <v>151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.75" x14ac:dyDescent="0.25">
      <c r="A2" s="106" t="s">
        <v>152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30" customHeight="1" x14ac:dyDescent="0.25">
      <c r="A3" s="107" t="s">
        <v>153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4.25" customHeight="1" x14ac:dyDescent="0.25">
      <c r="A4" s="5"/>
      <c r="B4" s="5"/>
      <c r="C4" s="5"/>
      <c r="D4" s="5"/>
      <c r="E4" s="5" t="s">
        <v>154</v>
      </c>
      <c r="F4" s="5"/>
      <c r="G4" s="5"/>
      <c r="H4" s="5"/>
      <c r="I4" s="107"/>
      <c r="J4" s="107"/>
      <c r="K4" s="5"/>
      <c r="L4" s="5"/>
      <c r="M4" s="5"/>
      <c r="N4" s="5"/>
      <c r="O4" s="5"/>
      <c r="P4" s="5"/>
    </row>
    <row r="5" spans="1:16" x14ac:dyDescent="0.25">
      <c r="A5" s="7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25" customHeight="1" x14ac:dyDescent="0.25">
      <c r="A6" s="121" t="s">
        <v>3</v>
      </c>
      <c r="B6" s="121" t="s">
        <v>4</v>
      </c>
      <c r="C6" s="123" t="s">
        <v>5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  <c r="O6" s="123" t="s">
        <v>155</v>
      </c>
      <c r="P6" s="124"/>
    </row>
    <row r="7" spans="1:16" ht="82.5" x14ac:dyDescent="0.25">
      <c r="A7" s="122"/>
      <c r="B7" s="122"/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14</v>
      </c>
      <c r="K7" s="35" t="s">
        <v>15</v>
      </c>
      <c r="L7" s="35" t="s">
        <v>16</v>
      </c>
      <c r="M7" s="35" t="s">
        <v>17</v>
      </c>
      <c r="N7" s="35" t="s">
        <v>18</v>
      </c>
      <c r="O7" s="35" t="s">
        <v>156</v>
      </c>
      <c r="P7" s="35" t="s">
        <v>157</v>
      </c>
    </row>
    <row r="8" spans="1:16" ht="33" x14ac:dyDescent="0.25">
      <c r="A8" s="100" t="s">
        <v>20</v>
      </c>
      <c r="B8" s="35" t="s">
        <v>158</v>
      </c>
      <c r="C8" s="36">
        <v>99.94</v>
      </c>
      <c r="D8" s="36">
        <v>99.17</v>
      </c>
      <c r="E8" s="36">
        <v>99.78</v>
      </c>
      <c r="F8" s="36">
        <v>99.88</v>
      </c>
      <c r="G8" s="36">
        <v>99.56</v>
      </c>
      <c r="H8" s="36">
        <v>99.57</v>
      </c>
      <c r="I8" s="36">
        <v>99.73</v>
      </c>
      <c r="J8" s="36">
        <v>99.9</v>
      </c>
      <c r="K8" s="36">
        <v>99.81</v>
      </c>
      <c r="L8" s="36">
        <v>99.99</v>
      </c>
      <c r="M8" s="36">
        <v>99.2</v>
      </c>
      <c r="N8" s="36">
        <v>99.88</v>
      </c>
      <c r="O8" s="36">
        <v>99.43</v>
      </c>
      <c r="P8" s="36">
        <v>97.86</v>
      </c>
    </row>
    <row r="9" spans="1:16" ht="33" x14ac:dyDescent="0.25">
      <c r="A9" s="100" t="s">
        <v>27</v>
      </c>
      <c r="B9" s="35" t="s">
        <v>159</v>
      </c>
      <c r="C9" s="36">
        <v>90.03</v>
      </c>
      <c r="D9" s="36">
        <v>90.37</v>
      </c>
      <c r="E9" s="36">
        <v>99.32</v>
      </c>
      <c r="F9" s="36">
        <v>93.66</v>
      </c>
      <c r="G9" s="36">
        <v>92.41</v>
      </c>
      <c r="H9" s="36">
        <v>85.4</v>
      </c>
      <c r="I9" s="36">
        <v>87.05</v>
      </c>
      <c r="J9" s="36">
        <v>93.2</v>
      </c>
      <c r="K9" s="36">
        <v>94.08</v>
      </c>
      <c r="L9" s="36">
        <v>94.38</v>
      </c>
      <c r="M9" s="36">
        <v>95.92</v>
      </c>
      <c r="N9" s="36">
        <v>87.4</v>
      </c>
      <c r="O9" s="36">
        <v>89</v>
      </c>
      <c r="P9" s="36">
        <v>69.09</v>
      </c>
    </row>
    <row r="10" spans="1:16" ht="44.25" customHeight="1" x14ac:dyDescent="0.25">
      <c r="A10" s="100" t="s">
        <v>40</v>
      </c>
      <c r="B10" s="35" t="s">
        <v>160</v>
      </c>
      <c r="C10" s="36">
        <v>50</v>
      </c>
      <c r="D10" s="37">
        <v>913</v>
      </c>
      <c r="E10" s="37">
        <v>297</v>
      </c>
      <c r="F10" s="37">
        <v>554</v>
      </c>
      <c r="G10" s="36">
        <v>637</v>
      </c>
      <c r="H10" s="36">
        <v>656</v>
      </c>
      <c r="I10" s="36">
        <v>302</v>
      </c>
      <c r="J10" s="37">
        <v>105</v>
      </c>
      <c r="K10" s="36">
        <v>136</v>
      </c>
      <c r="L10" s="36">
        <v>8</v>
      </c>
      <c r="M10" s="36">
        <v>42</v>
      </c>
      <c r="N10" s="37">
        <v>64</v>
      </c>
      <c r="O10" s="37">
        <f>SUM(C10:N10)</f>
        <v>3764</v>
      </c>
      <c r="P10" s="119" t="s">
        <v>161</v>
      </c>
    </row>
    <row r="11" spans="1:16" ht="39.75" customHeight="1" x14ac:dyDescent="0.25">
      <c r="A11" s="101">
        <v>1</v>
      </c>
      <c r="B11" s="102" t="s">
        <v>162</v>
      </c>
      <c r="C11" s="36">
        <v>46</v>
      </c>
      <c r="D11" s="36">
        <v>684</v>
      </c>
      <c r="E11" s="36">
        <v>71</v>
      </c>
      <c r="F11" s="37">
        <v>434</v>
      </c>
      <c r="G11" s="36">
        <v>136</v>
      </c>
      <c r="H11" s="36">
        <v>612</v>
      </c>
      <c r="I11" s="36">
        <v>257</v>
      </c>
      <c r="J11" s="36">
        <v>105</v>
      </c>
      <c r="K11" s="36">
        <v>67</v>
      </c>
      <c r="L11" s="36">
        <v>1</v>
      </c>
      <c r="M11" s="36">
        <v>42</v>
      </c>
      <c r="N11" s="36">
        <v>0</v>
      </c>
      <c r="O11" s="37">
        <f t="shared" ref="O11:O13" si="0">SUM(C11:N11)</f>
        <v>2455</v>
      </c>
      <c r="P11" s="119"/>
    </row>
    <row r="12" spans="1:16" ht="16.5" x14ac:dyDescent="0.25">
      <c r="A12" s="101">
        <v>2</v>
      </c>
      <c r="B12" s="102" t="s">
        <v>163</v>
      </c>
      <c r="C12" s="36">
        <v>4</v>
      </c>
      <c r="D12" s="36">
        <v>14</v>
      </c>
      <c r="E12" s="36">
        <v>22</v>
      </c>
      <c r="F12" s="36">
        <v>49</v>
      </c>
      <c r="G12" s="36">
        <v>329</v>
      </c>
      <c r="H12" s="36">
        <v>44</v>
      </c>
      <c r="I12" s="36">
        <v>35</v>
      </c>
      <c r="J12" s="36">
        <v>0</v>
      </c>
      <c r="K12" s="36">
        <v>34</v>
      </c>
      <c r="L12" s="36">
        <v>4</v>
      </c>
      <c r="M12" s="36">
        <v>0</v>
      </c>
      <c r="N12" s="36">
        <v>0</v>
      </c>
      <c r="O12" s="37">
        <f t="shared" si="0"/>
        <v>535</v>
      </c>
      <c r="P12" s="119"/>
    </row>
    <row r="13" spans="1:16" ht="16.5" x14ac:dyDescent="0.25">
      <c r="A13" s="101">
        <v>3</v>
      </c>
      <c r="B13" s="102" t="s">
        <v>164</v>
      </c>
      <c r="C13" s="36">
        <f>C10-C11-C12</f>
        <v>0</v>
      </c>
      <c r="D13" s="36">
        <f t="shared" ref="D13:N13" si="1">D10-D11-D12</f>
        <v>215</v>
      </c>
      <c r="E13" s="36">
        <f t="shared" si="1"/>
        <v>204</v>
      </c>
      <c r="F13" s="36">
        <f t="shared" si="1"/>
        <v>71</v>
      </c>
      <c r="G13" s="36">
        <f t="shared" si="1"/>
        <v>172</v>
      </c>
      <c r="H13" s="36">
        <f t="shared" si="1"/>
        <v>0</v>
      </c>
      <c r="I13" s="36">
        <f t="shared" si="1"/>
        <v>10</v>
      </c>
      <c r="J13" s="36">
        <f t="shared" si="1"/>
        <v>0</v>
      </c>
      <c r="K13" s="36">
        <f t="shared" si="1"/>
        <v>35</v>
      </c>
      <c r="L13" s="36">
        <f t="shared" si="1"/>
        <v>3</v>
      </c>
      <c r="M13" s="36">
        <f t="shared" si="1"/>
        <v>0</v>
      </c>
      <c r="N13" s="36">
        <f t="shared" si="1"/>
        <v>64</v>
      </c>
      <c r="O13" s="37">
        <f t="shared" si="0"/>
        <v>774</v>
      </c>
      <c r="P13" s="120"/>
    </row>
    <row r="14" spans="1:16" ht="15.75" x14ac:dyDescent="0.25">
      <c r="A14" s="3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D10" sqref="D10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125" t="s">
        <v>165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5.75" x14ac:dyDescent="0.25">
      <c r="A2" s="126" t="s">
        <v>166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36.75" customHeight="1" x14ac:dyDescent="0.25">
      <c r="A3" s="127" t="s">
        <v>153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5.75" x14ac:dyDescent="0.25">
      <c r="A4" s="9"/>
      <c r="B4" s="9"/>
      <c r="C4" s="9"/>
      <c r="D4" s="9"/>
      <c r="E4" s="9" t="s">
        <v>154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5">
      <c r="A5" s="10"/>
      <c r="B5" s="10"/>
      <c r="C5" s="11"/>
      <c r="D5" s="11"/>
    </row>
    <row r="6" spans="1:18" ht="47.25" x14ac:dyDescent="0.25">
      <c r="A6" s="17" t="s">
        <v>57</v>
      </c>
      <c r="B6" s="18" t="s">
        <v>167</v>
      </c>
      <c r="C6" s="19">
        <v>44541</v>
      </c>
      <c r="D6" s="19">
        <v>44542</v>
      </c>
      <c r="E6" s="19">
        <v>44543</v>
      </c>
      <c r="F6" s="19">
        <v>44544</v>
      </c>
      <c r="G6" s="19">
        <v>44545</v>
      </c>
      <c r="H6" s="19">
        <v>44546</v>
      </c>
      <c r="I6" s="19">
        <v>44547</v>
      </c>
      <c r="J6" s="20">
        <v>44548</v>
      </c>
      <c r="K6" s="20">
        <v>44549</v>
      </c>
      <c r="L6" s="20">
        <v>44550</v>
      </c>
      <c r="M6" s="20">
        <v>44551</v>
      </c>
      <c r="N6" s="20">
        <v>44552</v>
      </c>
      <c r="O6" s="20">
        <v>44553</v>
      </c>
      <c r="P6" s="20">
        <v>44554</v>
      </c>
      <c r="Q6" s="18" t="s">
        <v>6</v>
      </c>
      <c r="R6" s="18" t="s">
        <v>168</v>
      </c>
    </row>
    <row r="7" spans="1:18" ht="24.95" customHeight="1" x14ac:dyDescent="0.25">
      <c r="A7" s="15">
        <v>1</v>
      </c>
      <c r="B7" s="21" t="s">
        <v>7</v>
      </c>
      <c r="C7" s="22">
        <v>18</v>
      </c>
      <c r="D7" s="22">
        <v>36</v>
      </c>
      <c r="E7" s="22">
        <v>178</v>
      </c>
      <c r="F7" s="22">
        <v>4</v>
      </c>
      <c r="G7" s="22">
        <v>54</v>
      </c>
      <c r="H7" s="22">
        <v>19</v>
      </c>
      <c r="I7" s="22">
        <v>25</v>
      </c>
      <c r="J7" s="22">
        <v>125</v>
      </c>
      <c r="K7" s="22">
        <v>89</v>
      </c>
      <c r="L7" s="22">
        <v>45</v>
      </c>
      <c r="M7" s="22">
        <v>1</v>
      </c>
      <c r="N7" s="22">
        <v>35</v>
      </c>
      <c r="O7" s="22">
        <v>44</v>
      </c>
      <c r="P7" s="22">
        <v>63</v>
      </c>
      <c r="Q7" s="23">
        <f>SUM(C7:P7)</f>
        <v>736</v>
      </c>
      <c r="R7" s="16"/>
    </row>
    <row r="8" spans="1:18" ht="24.95" customHeight="1" x14ac:dyDescent="0.25">
      <c r="A8" s="15">
        <v>2</v>
      </c>
      <c r="B8" s="21" t="s">
        <v>8</v>
      </c>
      <c r="C8" s="22">
        <v>24</v>
      </c>
      <c r="D8" s="22">
        <v>3</v>
      </c>
      <c r="E8" s="22">
        <v>28</v>
      </c>
      <c r="F8" s="22">
        <v>3</v>
      </c>
      <c r="G8" s="22">
        <v>5</v>
      </c>
      <c r="H8" s="22">
        <v>10</v>
      </c>
      <c r="I8" s="22">
        <v>1</v>
      </c>
      <c r="J8" s="22">
        <v>58</v>
      </c>
      <c r="K8" s="22">
        <v>75</v>
      </c>
      <c r="L8" s="22">
        <v>32</v>
      </c>
      <c r="M8" s="22"/>
      <c r="N8" s="22">
        <v>21</v>
      </c>
      <c r="O8" s="22">
        <v>70</v>
      </c>
      <c r="P8" s="22">
        <v>41</v>
      </c>
      <c r="Q8" s="23">
        <f t="shared" ref="Q8:Q18" si="0">SUM(C8:P8)</f>
        <v>371</v>
      </c>
      <c r="R8" s="16"/>
    </row>
    <row r="9" spans="1:18" ht="24.95" customHeight="1" x14ac:dyDescent="0.25">
      <c r="A9" s="15">
        <v>3</v>
      </c>
      <c r="B9" s="21" t="s">
        <v>9</v>
      </c>
      <c r="C9" s="22">
        <v>4</v>
      </c>
      <c r="D9" s="22">
        <v>46</v>
      </c>
      <c r="E9" s="22">
        <v>18</v>
      </c>
      <c r="F9" s="22">
        <v>17</v>
      </c>
      <c r="G9" s="22">
        <v>19</v>
      </c>
      <c r="H9" s="22">
        <v>15</v>
      </c>
      <c r="I9" s="22">
        <v>41</v>
      </c>
      <c r="J9" s="22">
        <v>17</v>
      </c>
      <c r="K9" s="22">
        <v>30</v>
      </c>
      <c r="L9" s="22">
        <v>28</v>
      </c>
      <c r="M9" s="22">
        <v>37</v>
      </c>
      <c r="N9" s="22">
        <v>17</v>
      </c>
      <c r="O9" s="22">
        <v>13</v>
      </c>
      <c r="P9" s="22">
        <v>22</v>
      </c>
      <c r="Q9" s="23">
        <f t="shared" si="0"/>
        <v>324</v>
      </c>
      <c r="R9" s="16"/>
    </row>
    <row r="10" spans="1:18" ht="24.95" customHeight="1" x14ac:dyDescent="0.25">
      <c r="A10" s="15">
        <v>4</v>
      </c>
      <c r="B10" s="21" t="s">
        <v>10</v>
      </c>
      <c r="C10" s="22">
        <v>24</v>
      </c>
      <c r="D10" s="22">
        <v>67</v>
      </c>
      <c r="E10" s="22"/>
      <c r="F10" s="22">
        <v>54</v>
      </c>
      <c r="G10" s="22">
        <v>92</v>
      </c>
      <c r="H10" s="22">
        <v>2</v>
      </c>
      <c r="I10" s="22">
        <v>78</v>
      </c>
      <c r="J10" s="22">
        <v>1</v>
      </c>
      <c r="K10" s="22">
        <v>10</v>
      </c>
      <c r="L10" s="22">
        <v>11</v>
      </c>
      <c r="M10" s="22">
        <v>83</v>
      </c>
      <c r="N10" s="22">
        <v>45</v>
      </c>
      <c r="O10" s="22">
        <v>7</v>
      </c>
      <c r="P10" s="22">
        <v>68</v>
      </c>
      <c r="Q10" s="23">
        <f t="shared" si="0"/>
        <v>542</v>
      </c>
      <c r="R10" s="16"/>
    </row>
    <row r="11" spans="1:18" ht="24.95" customHeight="1" x14ac:dyDescent="0.25">
      <c r="A11" s="15" t="s">
        <v>154</v>
      </c>
      <c r="B11" s="21" t="s">
        <v>11</v>
      </c>
      <c r="C11" s="22">
        <v>26</v>
      </c>
      <c r="D11" s="22">
        <v>26</v>
      </c>
      <c r="E11" s="22">
        <v>6</v>
      </c>
      <c r="F11" s="22">
        <v>28</v>
      </c>
      <c r="G11" s="22">
        <v>28</v>
      </c>
      <c r="H11" s="22">
        <v>39</v>
      </c>
      <c r="I11" s="22">
        <v>29</v>
      </c>
      <c r="J11" s="22">
        <v>27</v>
      </c>
      <c r="K11" s="22">
        <v>33</v>
      </c>
      <c r="L11" s="22">
        <v>26</v>
      </c>
      <c r="M11" s="22">
        <v>50</v>
      </c>
      <c r="N11" s="22">
        <v>20</v>
      </c>
      <c r="O11" s="22">
        <v>39</v>
      </c>
      <c r="P11" s="22">
        <v>19</v>
      </c>
      <c r="Q11" s="23">
        <f t="shared" si="0"/>
        <v>396</v>
      </c>
      <c r="R11" s="16"/>
    </row>
    <row r="12" spans="1:18" ht="24.95" customHeight="1" x14ac:dyDescent="0.25">
      <c r="A12" s="15">
        <v>6</v>
      </c>
      <c r="B12" s="21" t="s">
        <v>113</v>
      </c>
      <c r="C12" s="22">
        <v>32</v>
      </c>
      <c r="D12" s="22">
        <v>25</v>
      </c>
      <c r="E12" s="22">
        <v>7</v>
      </c>
      <c r="F12" s="22">
        <v>47</v>
      </c>
      <c r="G12" s="22">
        <v>19</v>
      </c>
      <c r="H12" s="22">
        <v>45</v>
      </c>
      <c r="I12" s="22">
        <v>17</v>
      </c>
      <c r="J12" s="22">
        <v>6</v>
      </c>
      <c r="K12" s="22">
        <v>2</v>
      </c>
      <c r="L12" s="22">
        <v>41</v>
      </c>
      <c r="M12" s="22">
        <v>1</v>
      </c>
      <c r="N12" s="22">
        <v>18</v>
      </c>
      <c r="O12" s="22">
        <v>1</v>
      </c>
      <c r="P12" s="22">
        <v>63</v>
      </c>
      <c r="Q12" s="23">
        <f t="shared" si="0"/>
        <v>324</v>
      </c>
      <c r="R12" s="16"/>
    </row>
    <row r="13" spans="1:18" ht="24.95" customHeight="1" x14ac:dyDescent="0.25">
      <c r="A13" s="15">
        <v>7</v>
      </c>
      <c r="B13" s="21" t="s">
        <v>13</v>
      </c>
      <c r="C13" s="22">
        <v>98</v>
      </c>
      <c r="D13" s="22">
        <v>51</v>
      </c>
      <c r="E13" s="22">
        <v>64</v>
      </c>
      <c r="F13" s="22">
        <v>35</v>
      </c>
      <c r="G13" s="22">
        <v>33</v>
      </c>
      <c r="H13" s="22">
        <v>11</v>
      </c>
      <c r="I13" s="22">
        <v>8</v>
      </c>
      <c r="J13" s="22">
        <v>3</v>
      </c>
      <c r="K13" s="22">
        <v>15</v>
      </c>
      <c r="L13" s="22">
        <v>11</v>
      </c>
      <c r="M13" s="22">
        <v>5</v>
      </c>
      <c r="N13" s="22">
        <v>4</v>
      </c>
      <c r="O13" s="22">
        <v>14</v>
      </c>
      <c r="P13" s="22">
        <v>12</v>
      </c>
      <c r="Q13" s="23">
        <f t="shared" si="0"/>
        <v>364</v>
      </c>
      <c r="R13" s="16"/>
    </row>
    <row r="14" spans="1:18" ht="24.95" customHeight="1" x14ac:dyDescent="0.25">
      <c r="A14" s="15">
        <v>8</v>
      </c>
      <c r="B14" s="21" t="s">
        <v>14</v>
      </c>
      <c r="C14" s="22">
        <v>33</v>
      </c>
      <c r="D14" s="22">
        <v>22</v>
      </c>
      <c r="E14" s="22">
        <v>7</v>
      </c>
      <c r="F14" s="22">
        <v>10</v>
      </c>
      <c r="G14" s="22">
        <v>29</v>
      </c>
      <c r="H14" s="22">
        <v>28</v>
      </c>
      <c r="I14" s="22">
        <v>10</v>
      </c>
      <c r="J14" s="22">
        <v>24</v>
      </c>
      <c r="K14" s="22">
        <v>24</v>
      </c>
      <c r="L14" s="22">
        <v>2</v>
      </c>
      <c r="M14" s="22">
        <v>25</v>
      </c>
      <c r="N14" s="22"/>
      <c r="O14" s="22">
        <v>30</v>
      </c>
      <c r="P14" s="22">
        <v>17</v>
      </c>
      <c r="Q14" s="23">
        <f t="shared" si="0"/>
        <v>261</v>
      </c>
      <c r="R14" s="16"/>
    </row>
    <row r="15" spans="1:18" ht="24.95" customHeight="1" x14ac:dyDescent="0.25">
      <c r="A15" s="15">
        <v>9</v>
      </c>
      <c r="B15" s="21" t="s">
        <v>15</v>
      </c>
      <c r="C15" s="22">
        <v>33</v>
      </c>
      <c r="D15" s="22">
        <v>10</v>
      </c>
      <c r="E15" s="22">
        <v>10</v>
      </c>
      <c r="F15" s="22">
        <v>31</v>
      </c>
      <c r="G15" s="22">
        <v>1</v>
      </c>
      <c r="H15" s="22">
        <v>46</v>
      </c>
      <c r="I15" s="22">
        <v>38</v>
      </c>
      <c r="J15" s="22">
        <v>1</v>
      </c>
      <c r="K15" s="22">
        <v>7</v>
      </c>
      <c r="L15" s="22">
        <v>30</v>
      </c>
      <c r="M15" s="22">
        <v>24</v>
      </c>
      <c r="N15" s="22">
        <v>82</v>
      </c>
      <c r="O15" s="22">
        <v>4</v>
      </c>
      <c r="P15" s="22">
        <v>11</v>
      </c>
      <c r="Q15" s="23">
        <f t="shared" si="0"/>
        <v>328</v>
      </c>
      <c r="R15" s="16"/>
    </row>
    <row r="16" spans="1:18" ht="24.95" customHeight="1" x14ac:dyDescent="0.25">
      <c r="A16" s="15">
        <v>10</v>
      </c>
      <c r="B16" s="21" t="s">
        <v>16</v>
      </c>
      <c r="C16" s="22">
        <v>1</v>
      </c>
      <c r="D16" s="22">
        <v>3</v>
      </c>
      <c r="E16" s="22">
        <v>1</v>
      </c>
      <c r="F16" s="22"/>
      <c r="G16" s="22">
        <v>2</v>
      </c>
      <c r="H16" s="22"/>
      <c r="I16" s="22">
        <v>3</v>
      </c>
      <c r="J16" s="22"/>
      <c r="K16" s="22">
        <v>1</v>
      </c>
      <c r="L16" s="22">
        <v>1</v>
      </c>
      <c r="M16" s="22">
        <v>1</v>
      </c>
      <c r="N16" s="22">
        <v>2</v>
      </c>
      <c r="O16" s="22">
        <v>1</v>
      </c>
      <c r="P16" s="22"/>
      <c r="Q16" s="23">
        <f t="shared" si="0"/>
        <v>16</v>
      </c>
      <c r="R16" s="24">
        <v>1</v>
      </c>
    </row>
    <row r="17" spans="1:18" ht="24.95" customHeight="1" x14ac:dyDescent="0.25">
      <c r="A17" s="15">
        <v>11</v>
      </c>
      <c r="B17" s="21" t="s">
        <v>110</v>
      </c>
      <c r="C17" s="22"/>
      <c r="D17" s="22">
        <v>3</v>
      </c>
      <c r="E17" s="22"/>
      <c r="F17" s="22"/>
      <c r="G17" s="22"/>
      <c r="H17" s="22"/>
      <c r="I17" s="22">
        <v>2</v>
      </c>
      <c r="J17" s="22">
        <v>1</v>
      </c>
      <c r="K17" s="22"/>
      <c r="L17" s="22"/>
      <c r="M17" s="22"/>
      <c r="N17" s="22"/>
      <c r="O17" s="22"/>
      <c r="P17" s="22"/>
      <c r="Q17" s="23">
        <f t="shared" si="0"/>
        <v>6</v>
      </c>
      <c r="R17" s="24">
        <v>6</v>
      </c>
    </row>
    <row r="18" spans="1:18" ht="24.95" customHeight="1" x14ac:dyDescent="0.25">
      <c r="A18" s="15">
        <v>12</v>
      </c>
      <c r="B18" s="21" t="s">
        <v>18</v>
      </c>
      <c r="C18" s="22">
        <v>29</v>
      </c>
      <c r="D18" s="22"/>
      <c r="E18" s="22"/>
      <c r="F18" s="22">
        <v>62</v>
      </c>
      <c r="G18" s="22">
        <v>63</v>
      </c>
      <c r="H18" s="22">
        <v>48</v>
      </c>
      <c r="I18" s="22">
        <v>13</v>
      </c>
      <c r="J18" s="22">
        <v>2</v>
      </c>
      <c r="K18" s="22">
        <v>20</v>
      </c>
      <c r="L18" s="22">
        <v>15</v>
      </c>
      <c r="M18" s="22">
        <v>39</v>
      </c>
      <c r="N18" s="22">
        <v>23</v>
      </c>
      <c r="O18" s="22">
        <v>35</v>
      </c>
      <c r="P18" s="22">
        <v>17</v>
      </c>
      <c r="Q18" s="23">
        <f t="shared" si="0"/>
        <v>366</v>
      </c>
      <c r="R18" s="24"/>
    </row>
    <row r="19" spans="1:18" ht="24.95" customHeight="1" x14ac:dyDescent="0.25">
      <c r="A19" s="128" t="s">
        <v>169</v>
      </c>
      <c r="B19" s="129"/>
      <c r="C19" s="23">
        <f t="shared" ref="C19:P19" si="1">SUM(C7:C18)</f>
        <v>322</v>
      </c>
      <c r="D19" s="23">
        <f t="shared" si="1"/>
        <v>292</v>
      </c>
      <c r="E19" s="23">
        <f t="shared" si="1"/>
        <v>319</v>
      </c>
      <c r="F19" s="23">
        <f t="shared" si="1"/>
        <v>291</v>
      </c>
      <c r="G19" s="23">
        <f t="shared" si="1"/>
        <v>345</v>
      </c>
      <c r="H19" s="23">
        <f t="shared" si="1"/>
        <v>263</v>
      </c>
      <c r="I19" s="23">
        <f t="shared" si="1"/>
        <v>265</v>
      </c>
      <c r="J19" s="23">
        <f t="shared" si="1"/>
        <v>265</v>
      </c>
      <c r="K19" s="23">
        <f t="shared" si="1"/>
        <v>306</v>
      </c>
      <c r="L19" s="23">
        <f t="shared" si="1"/>
        <v>242</v>
      </c>
      <c r="M19" s="23">
        <f t="shared" si="1"/>
        <v>266</v>
      </c>
      <c r="N19" s="23">
        <f t="shared" si="1"/>
        <v>267</v>
      </c>
      <c r="O19" s="23">
        <f t="shared" si="1"/>
        <v>258</v>
      </c>
      <c r="P19" s="23">
        <f t="shared" si="1"/>
        <v>333</v>
      </c>
      <c r="Q19" s="23">
        <f>SUM(C19:P19)</f>
        <v>4034</v>
      </c>
      <c r="R19" s="16" t="s">
        <v>161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5.75" x14ac:dyDescent="0.25">
      <c r="A23" s="11"/>
      <c r="B23" s="8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2021-12-24T10:00:50Z</dcterms:modified>
  <cp:category/>
  <cp:contentStatus/>
</cp:coreProperties>
</file>