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I13" i="31"/>
  <c r="C34" i="12" l="1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/>
  <c r="O13" i="31" l="1"/>
  <c r="E7" i="11"/>
  <c r="E27" i="11"/>
  <c r="P37" i="25"/>
  <c r="P27" i="25"/>
  <c r="P32" i="25"/>
  <c r="P7" i="25"/>
  <c r="E40" i="11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<sst xmlns="http://schemas.openxmlformats.org/spreadsheetml/2006/main" count="249" uniqueCount="169">
  <si>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</si>
  <si>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</si>
  <si>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</si>
  <si>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</si>
  <si>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</si>
  <si>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</si>
  <si>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</si>
  <si>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</si>
  <si>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</si>
  <si>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</si>
  <si>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</si>
  <si>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</si>
  <si>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</si>
  <si>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</si>
  <si>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</si>
  <si>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</si>
  <si>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</si>
  <si>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</si>
  <si>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</si>
  <si>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</si>
  <si>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</si>
  <si>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</si>
  <si>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</si>
  <si>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</si>
  <si>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</si>
  <si>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</si>
  <si>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</si>
  <si>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</si>
  <si>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</si>
  <si>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</si>
  <si>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</si>
  <si>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</si>
  <si>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</si>
  <si>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</si>
  <si>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</si>
  <si>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</si>
  <si>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</si>
  <si>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</si>
  <si>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</si>
  <si>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</si>
  <si>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</si>
  <si>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</si>
  <si>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</si>
  <si>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</si>
  <si>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</si>
  <si>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</si>
  <si>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</si>
  <si>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</si>
  <si>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</si>
  <si>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</si>
  <si>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</si>
  <si>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</si>
  <si>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</si>
  <si>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</si>
  <si>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</si>
  <si>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</si>
  <si>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</si>
  <si>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</si>
  <si>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</si>
  <si>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</si>
  <si>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</si>
  <si>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</si>
  <si>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</si>
  <si>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</si>
  <si>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</si>
  <si>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</si>
  <si>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</si>
  <si>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</si>
  <si>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</si>
  <si>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</si>
  <si>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</si>
  <si>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</si>
  <si>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</si>
  <si>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</si>
  <si>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</si>
  <si>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</si>
  <si>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</si>
  <si>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</si>
  <si>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</si>
  <si>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</si>
  <si>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</si>
  <si>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</si>
  <si>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</si>
  <si>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</si>
  <si>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</si>
  <si>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</si>
  <si>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</si>
  <si>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</si>
  <si>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</si>
  <si>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</si>
  <si>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</si>
  <si>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</si>
  <si>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</si>
  <si>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</si>
  <si>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</si>
  <si>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</si>
  <si>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</si>
  <si>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</si>
  <si>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</si>
  <si>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</si>
  <si>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</si>
  <si>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</si>
  <si>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</si>
  <si>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</si>
  <si>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</si>
  <si>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</si>
  <si>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</si>
  <si>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</si>
  <si>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</si>
  <si>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</si>
  <si>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</si>
  <si>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</si>
  <si>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</si>
  <si>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</si>
  <si>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</si>
  <si>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</si>
  <si>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</si>
  <si>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</si>
  <si>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</si>
  <si>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</si>
  <si>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</si>
  <si>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</si>
  <si>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</si>
  <si>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</si>
  <si>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(95,56%)</t>
  </si>
  <si>
    <t>Số ca triệu chứng trung bình</t>
  </si>
  <si>
    <t>Chiếm (1,96%)</t>
  </si>
  <si>
    <t>Số ca nặng</t>
  </si>
  <si>
    <t>Chiếm (1,68%) (BV Sa Đéc: 119, BV Phổi: 45; ĐKKV Hồng Ngự: 10, ĐKKV Tháp Mười: 09, BV YHCT: 03; TTYT Lai Vung 01; TTYT Châu Thành 03)</t>
  </si>
  <si>
    <t>1.4</t>
  </si>
  <si>
    <t>Số ca rất nặng</t>
  </si>
  <si>
    <t xml:space="preserve">Chiếm (0,84%) (BV Sa Đéc: 65; BV Phổi: 30) 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</si>
  <si>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</si>
  <si>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</si>
  <si>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</si>
  <si>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</si>
  <si>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</si>
  <si>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</si>
  <si>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</si>
  <si>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31.566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</si>
  <si>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</si>
  <si>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</si>
  <si>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</si>
  <si>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</si>
  <si>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</si>
  <si>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</si>
  <si>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548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</si>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</sst>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4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19" fillId="0" borderId="0" xfId="0" applyFont="1"/>
    <xf numFmtId="0" fontId="19" fillId="0" borderId="0" xfId="0" applyFont="1" applyAlignment="1">
      <alignment wrapText="1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8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0" fontId="20" fillId="0" borderId="4" xfId="0" applyFont="1" applyBorder="1"/>
    <xf numFmtId="3" fontId="13" fillId="0" borderId="5" xfId="0" applyNumberFormat="1" applyFont="1" applyBorder="1"/>
    <xf numFmtId="0" fontId="23" fillId="0" borderId="9" xfId="0" applyFont="1" applyBorder="1"/>
    <xf numFmtId="0" fontId="25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20" fillId="0" borderId="1" xfId="1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19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0" fontId="26" fillId="3" borderId="19" xfId="0" applyFont="1" applyFill="1" applyBorder="1" applyAlignment="1" applyProtection="1">
      <alignment horizontal="right" vertical="center"/>
      <protection locked="0"/>
    </xf>
    <xf numFmtId="1" fontId="2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11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8" fillId="0" borderId="5" xfId="0" applyNumberFormat="1" applyFont="1" applyBorder="1" applyAlignment="1" applyProtection="1">
      <alignment horizontal="center" vertical="center"/>
      <protection locked="0"/>
    </xf>
    <xf numFmtId="1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left" vertical="center" wrapText="1"/>
      <protection locked="0"/>
    </xf>
    <xf numFmtId="3" fontId="28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3" fontId="27" fillId="0" borderId="5" xfId="0" applyNumberFormat="1" applyFont="1" applyBorder="1" applyAlignment="1">
      <alignment horizontal="center" vertical="center" wrapText="1"/>
    </xf>
    <xf numFmtId="3" fontId="27" fillId="0" borderId="16" xfId="0" applyNumberFormat="1" applyFont="1" applyBorder="1" applyAlignment="1">
      <alignment horizontal="center" vertical="center" wrapText="1"/>
    </xf>
    <xf numFmtId="3" fontId="27" fillId="0" borderId="16" xfId="0" applyNumberFormat="1" applyFont="1" applyBorder="1" applyAlignment="1">
      <alignment horizontal="center" vertical="center"/>
    </xf>
    <xf numFmtId="3" fontId="27" fillId="0" borderId="21" xfId="0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3" xfId="1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Protection="1">
      <protection locked="0"/>
    </xf>
    <xf numFmtId="3" fontId="28" fillId="2" borderId="13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Protection="1"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11" xfId="0" applyNumberFormat="1" applyFont="1" applyBorder="1" applyAlignment="1" applyProtection="1">
      <alignment horizontal="center" vertical="center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Protection="1">
      <protection locked="0"/>
    </xf>
    <xf numFmtId="3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1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 wrapText="1"/>
      <protection locked="0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3" fontId="29" fillId="0" borderId="16" xfId="0" applyNumberFormat="1" applyFont="1" applyBorder="1" applyProtection="1">
      <protection locked="0"/>
    </xf>
    <xf numFmtId="1" fontId="29" fillId="2" borderId="11" xfId="0" applyNumberFormat="1" applyFont="1" applyFill="1" applyBorder="1" applyAlignment="1">
      <alignment horizontal="center" vertical="center"/>
    </xf>
    <xf numFmtId="1" fontId="29" fillId="0" borderId="5" xfId="0" applyNumberFormat="1" applyFont="1" applyBorder="1" applyAlignment="1">
      <alignment horizontal="left"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0" borderId="13" xfId="0" applyNumberFormat="1" applyFont="1" applyBorder="1" applyAlignment="1">
      <alignment horizontal="left" vertical="center"/>
    </xf>
    <xf numFmtId="3" fontId="29" fillId="0" borderId="1" xfId="1" applyNumberFormat="1" applyFont="1" applyBorder="1" applyAlignment="1" applyProtection="1">
      <alignment horizontal="center" vertical="center" wrapText="1"/>
      <protection locked="0"/>
    </xf>
    <xf numFmtId="3" fontId="29" fillId="0" borderId="14" xfId="3" applyNumberFormat="1" applyFont="1" applyFill="1" applyBorder="1" applyAlignment="1">
      <alignment horizontal="center" vertical="center"/>
    </xf>
    <xf numFmtId="1" fontId="29" fillId="2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3" fontId="29" fillId="0" borderId="1" xfId="0" applyNumberFormat="1" applyFont="1" applyBorder="1" applyAlignment="1" applyProtection="1">
      <alignment horizontal="center" vertical="center" wrapText="1"/>
      <protection locked="0"/>
    </xf>
    <xf numFmtId="3" fontId="29" fillId="0" borderId="14" xfId="1" applyNumberFormat="1" applyFont="1" applyBorder="1" applyAlignment="1" applyProtection="1">
      <alignment horizontal="center" vertical="center" wrapText="1"/>
      <protection locked="0"/>
    </xf>
    <xf numFmtId="3" fontId="29" fillId="0" borderId="11" xfId="1" applyNumberFormat="1" applyFont="1" applyBorder="1" applyAlignment="1" applyProtection="1">
      <alignment horizontal="center" vertical="center" wrapText="1"/>
      <protection locked="0"/>
    </xf>
    <xf numFmtId="1" fontId="29" fillId="0" borderId="11" xfId="0" applyNumberFormat="1" applyFont="1" applyBorder="1" applyAlignment="1">
      <alignment horizontal="left" vertical="center"/>
    </xf>
    <xf numFmtId="3" fontId="29" fillId="0" borderId="16" xfId="0" applyNumberFormat="1" applyFont="1" applyBorder="1" applyAlignment="1">
      <alignment horizontal="center" vertical="center"/>
    </xf>
    <xf numFmtId="3" fontId="29" fillId="0" borderId="16" xfId="1" applyNumberFormat="1" applyFont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 wrapText="1"/>
      <protection locked="0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9" xfId="0" applyNumberFormat="1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2" sqref="H12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15.75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38.25" customHeight="1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15.75" x14ac:dyDescent="0.25">
      <c r="A4" s="134"/>
      <c r="B4" s="134"/>
      <c r="C4" s="134"/>
      <c r="D4" s="134"/>
      <c r="E4" s="134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</row>
    <row r="5" spans="1:16" ht="21.75" customHeight="1" x14ac:dyDescent="0.25">
      <c r="A5" s="137" t="s">
        <v>3</v>
      </c>
      <c r="B5" s="137" t="s">
        <v>4</v>
      </c>
      <c r="C5" s="138" t="s">
        <v>5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6</v>
      </c>
    </row>
    <row r="6" spans="1:16" ht="33" x14ac:dyDescent="0.25">
      <c r="A6" s="140"/>
      <c r="B6" s="140"/>
      <c r="C6" s="141" t="s">
        <v>7</v>
      </c>
      <c r="D6" s="142" t="s">
        <v>8</v>
      </c>
      <c r="E6" s="141" t="s">
        <v>9</v>
      </c>
      <c r="F6" s="141" t="s">
        <v>10</v>
      </c>
      <c r="G6" s="142" t="s">
        <v>11</v>
      </c>
      <c r="H6" s="142" t="s">
        <v>12</v>
      </c>
      <c r="I6" s="142" t="s">
        <v>13</v>
      </c>
      <c r="J6" s="142" t="s">
        <v>14</v>
      </c>
      <c r="K6" s="142" t="s">
        <v>15</v>
      </c>
      <c r="L6" s="142" t="s">
        <v>16</v>
      </c>
      <c r="M6" s="142" t="s">
        <v>17</v>
      </c>
      <c r="N6" s="142" t="s">
        <v>18</v>
      </c>
      <c r="O6" s="143" t="s">
        <v>19</v>
      </c>
      <c r="P6" s="144"/>
    </row>
    <row r="7" spans="1:16" ht="30" customHeight="1" x14ac:dyDescent="0.25">
      <c r="A7" s="145" t="s">
        <v>20</v>
      </c>
      <c r="B7" s="146" t="s">
        <v>21</v>
      </c>
      <c r="C7" s="147">
        <f t="shared" ref="C7:O7" si="0">SUM(C8:C12)</f>
        <v>19</v>
      </c>
      <c r="D7" s="147">
        <f t="shared" si="0"/>
        <v>36</v>
      </c>
      <c r="E7" s="147">
        <f t="shared" si="0"/>
        <v>35</v>
      </c>
      <c r="F7" s="147">
        <f t="shared" si="0"/>
        <v>12</v>
      </c>
      <c r="G7" s="147">
        <f t="shared" si="0"/>
        <v>101</v>
      </c>
      <c r="H7" s="147">
        <f t="shared" si="0"/>
        <v>101</v>
      </c>
      <c r="I7" s="147">
        <f t="shared" si="0"/>
        <v>30</v>
      </c>
      <c r="J7" s="147">
        <f t="shared" si="0"/>
        <v>30</v>
      </c>
      <c r="K7" s="147">
        <f t="shared" si="0"/>
        <v>3</v>
      </c>
      <c r="L7" s="147">
        <f t="shared" si="0"/>
        <v>6</v>
      </c>
      <c r="M7" s="147">
        <f t="shared" si="0"/>
        <v>11</v>
      </c>
      <c r="N7" s="147">
        <f t="shared" si="0"/>
        <v>6</v>
      </c>
      <c r="O7" s="147">
        <f t="shared" si="0"/>
        <v>205</v>
      </c>
      <c r="P7" s="148">
        <f t="shared" ref="P7:P12" si="1">SUM(C7:O7)</f>
        <v>595</v>
      </c>
    </row>
    <row r="8" spans="1:16" ht="30" customHeight="1" x14ac:dyDescent="0.25">
      <c r="A8" s="149">
        <v>1</v>
      </c>
      <c r="B8" s="150" t="s">
        <v>22</v>
      </c>
      <c r="C8" s="151"/>
      <c r="D8" s="152"/>
      <c r="E8" s="152"/>
      <c r="F8" s="152"/>
      <c r="G8" s="153"/>
      <c r="H8" s="153"/>
      <c r="I8" s="153"/>
      <c r="J8" s="153"/>
      <c r="K8" s="153"/>
      <c r="L8" s="153"/>
      <c r="M8" s="153"/>
      <c r="N8" s="153"/>
      <c r="O8" s="154">
        <v>196</v>
      </c>
      <c r="P8" s="148">
        <f t="shared" si="1"/>
        <v>196</v>
      </c>
    </row>
    <row r="9" spans="1:16" ht="30" customHeight="1" x14ac:dyDescent="0.25">
      <c r="A9" s="149">
        <v>2</v>
      </c>
      <c r="B9" s="150" t="s">
        <v>23</v>
      </c>
      <c r="C9" s="155">
        <v>15</v>
      </c>
      <c r="D9" s="156">
        <v>31</v>
      </c>
      <c r="E9" s="156">
        <v>1</v>
      </c>
      <c r="F9" s="156">
        <v>10</v>
      </c>
      <c r="G9" s="157">
        <v>58</v>
      </c>
      <c r="H9" s="157">
        <v>71</v>
      </c>
      <c r="I9" s="157">
        <v>14</v>
      </c>
      <c r="J9" s="157">
        <v>14</v>
      </c>
      <c r="K9" s="157"/>
      <c r="L9" s="157">
        <v>5</v>
      </c>
      <c r="M9" s="157">
        <v>11</v>
      </c>
      <c r="N9" s="157">
        <v>1</v>
      </c>
      <c r="O9" s="158"/>
      <c r="P9" s="148">
        <f t="shared" si="1"/>
        <v>231</v>
      </c>
    </row>
    <row r="10" spans="1:16" ht="30" customHeight="1" x14ac:dyDescent="0.25">
      <c r="A10" s="149">
        <v>3</v>
      </c>
      <c r="B10" s="150" t="s">
        <v>24</v>
      </c>
      <c r="C10" s="155">
        <v>4</v>
      </c>
      <c r="D10" s="156">
        <v>5</v>
      </c>
      <c r="E10" s="156">
        <v>34</v>
      </c>
      <c r="F10" s="156">
        <v>2</v>
      </c>
      <c r="G10" s="157">
        <v>43</v>
      </c>
      <c r="H10" s="157">
        <v>30</v>
      </c>
      <c r="I10" s="157">
        <v>16</v>
      </c>
      <c r="J10" s="157">
        <v>16</v>
      </c>
      <c r="K10" s="157">
        <v>3</v>
      </c>
      <c r="L10" s="157">
        <v>1</v>
      </c>
      <c r="M10" s="157"/>
      <c r="N10" s="157">
        <v>5</v>
      </c>
      <c r="O10" s="158"/>
      <c r="P10" s="148">
        <f t="shared" si="1"/>
        <v>159</v>
      </c>
    </row>
    <row r="11" spans="1:16" ht="30" customHeight="1" x14ac:dyDescent="0.25">
      <c r="A11" s="149">
        <v>4</v>
      </c>
      <c r="B11" s="150" t="s">
        <v>25</v>
      </c>
      <c r="C11" s="159"/>
      <c r="D11" s="160"/>
      <c r="E11" s="160"/>
      <c r="F11" s="160"/>
      <c r="G11" s="161"/>
      <c r="H11" s="161"/>
      <c r="I11" s="161"/>
      <c r="J11" s="161"/>
      <c r="K11" s="161"/>
      <c r="L11" s="161"/>
      <c r="M11" s="161"/>
      <c r="N11" s="161"/>
      <c r="O11" s="162">
        <v>1</v>
      </c>
      <c r="P11" s="148">
        <f t="shared" si="1"/>
        <v>1</v>
      </c>
    </row>
    <row r="12" spans="1:16" ht="30" customHeight="1" x14ac:dyDescent="0.25">
      <c r="A12" s="149">
        <v>5</v>
      </c>
      <c r="B12" s="150" t="s">
        <v>26</v>
      </c>
      <c r="C12" s="159"/>
      <c r="D12" s="160"/>
      <c r="E12" s="160"/>
      <c r="F12" s="160"/>
      <c r="G12" s="161"/>
      <c r="H12" s="161"/>
      <c r="I12" s="161"/>
      <c r="J12" s="161"/>
      <c r="K12" s="161"/>
      <c r="L12" s="161"/>
      <c r="M12" s="161"/>
      <c r="N12" s="161"/>
      <c r="O12" s="162">
        <v>8</v>
      </c>
      <c r="P12" s="148">
        <f t="shared" si="1"/>
        <v>8</v>
      </c>
    </row>
    <row r="13" spans="1:16" ht="30" customHeight="1" x14ac:dyDescent="0.25">
      <c r="A13" s="163" t="s">
        <v>27</v>
      </c>
      <c r="B13" s="164" t="s">
        <v>28</v>
      </c>
      <c r="C13" s="165"/>
      <c r="D13" s="166"/>
      <c r="E13" s="165"/>
      <c r="F13" s="165"/>
      <c r="G13" s="167"/>
      <c r="H13" s="167"/>
      <c r="I13" s="167"/>
      <c r="J13" s="167"/>
      <c r="K13" s="167"/>
      <c r="L13" s="167"/>
      <c r="M13" s="167"/>
      <c r="N13" s="167"/>
      <c r="O13" s="168"/>
      <c r="P13" s="169"/>
    </row>
    <row r="14" spans="1:16" ht="30" customHeight="1" x14ac:dyDescent="0.25">
      <c r="A14" s="170">
        <v>1</v>
      </c>
      <c r="B14" s="171" t="s">
        <v>29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3"/>
      <c r="P14" s="174"/>
    </row>
    <row r="15" spans="1:16" ht="30" customHeight="1" x14ac:dyDescent="0.25">
      <c r="A15" s="175" t="s">
        <v>30</v>
      </c>
      <c r="B15" s="176" t="s">
        <v>31</v>
      </c>
      <c r="C15" s="177">
        <v>28</v>
      </c>
      <c r="D15" s="177">
        <v>61</v>
      </c>
      <c r="E15" s="177">
        <v>0</v>
      </c>
      <c r="F15" s="177">
        <v>0</v>
      </c>
      <c r="G15" s="177">
        <v>133</v>
      </c>
      <c r="H15" s="177">
        <v>122</v>
      </c>
      <c r="I15" s="177">
        <v>0</v>
      </c>
      <c r="J15" s="177">
        <v>109</v>
      </c>
      <c r="K15" s="177">
        <v>0</v>
      </c>
      <c r="L15" s="177">
        <v>0</v>
      </c>
      <c r="M15" s="177">
        <v>18</v>
      </c>
      <c r="N15" s="177">
        <v>13</v>
      </c>
      <c r="O15" s="178"/>
      <c r="P15" s="179">
        <f>SUM(C15:N15)</f>
        <v>484</v>
      </c>
    </row>
    <row r="16" spans="1:16" ht="30" customHeight="1" x14ac:dyDescent="0.25">
      <c r="A16" s="175" t="s">
        <v>32</v>
      </c>
      <c r="B16" s="176" t="s">
        <v>33</v>
      </c>
      <c r="C16" s="177">
        <v>139</v>
      </c>
      <c r="D16" s="177">
        <v>219</v>
      </c>
      <c r="E16" s="177">
        <v>0</v>
      </c>
      <c r="F16" s="177">
        <v>168</v>
      </c>
      <c r="G16" s="177">
        <v>790</v>
      </c>
      <c r="H16" s="177">
        <v>633</v>
      </c>
      <c r="I16" s="177">
        <v>248</v>
      </c>
      <c r="J16" s="177">
        <v>1045</v>
      </c>
      <c r="K16" s="177">
        <v>97</v>
      </c>
      <c r="L16" s="177">
        <v>0</v>
      </c>
      <c r="M16" s="177">
        <v>59</v>
      </c>
      <c r="N16" s="177">
        <v>458</v>
      </c>
      <c r="O16" s="180"/>
      <c r="P16" s="179">
        <f>SUM(C16:N16)</f>
        <v>3856</v>
      </c>
    </row>
    <row r="17" spans="1:16" ht="30" customHeight="1" x14ac:dyDescent="0.25">
      <c r="A17" s="175" t="s">
        <v>34</v>
      </c>
      <c r="B17" s="176" t="s">
        <v>35</v>
      </c>
      <c r="C17" s="177">
        <v>5535</v>
      </c>
      <c r="D17" s="177">
        <v>3941</v>
      </c>
      <c r="E17" s="177">
        <v>2557</v>
      </c>
      <c r="F17" s="177">
        <v>5369</v>
      </c>
      <c r="G17" s="177">
        <v>5679</v>
      </c>
      <c r="H17" s="177">
        <v>4841</v>
      </c>
      <c r="I17" s="177">
        <v>2297</v>
      </c>
      <c r="J17" s="177">
        <v>2989</v>
      </c>
      <c r="K17" s="177">
        <v>4495</v>
      </c>
      <c r="L17" s="177">
        <v>1055</v>
      </c>
      <c r="M17" s="177">
        <v>2916</v>
      </c>
      <c r="N17" s="177">
        <v>2299</v>
      </c>
      <c r="O17" s="180"/>
      <c r="P17" s="179">
        <f>SUM(C17:N17)</f>
        <v>43973</v>
      </c>
    </row>
    <row r="18" spans="1:16" ht="30" customHeight="1" x14ac:dyDescent="0.25">
      <c r="A18" s="170">
        <v>2</v>
      </c>
      <c r="B18" s="171" t="s">
        <v>36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81"/>
      <c r="P18" s="182"/>
    </row>
    <row r="19" spans="1:16" ht="30" customHeight="1" x14ac:dyDescent="0.25">
      <c r="A19" s="175" t="s">
        <v>37</v>
      </c>
      <c r="B19" s="176" t="s">
        <v>31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  <c r="O19" s="181"/>
      <c r="P19" s="179">
        <f>SUM(C19:N19)</f>
        <v>0</v>
      </c>
    </row>
    <row r="20" spans="1:16" ht="30" customHeight="1" x14ac:dyDescent="0.25">
      <c r="A20" s="175" t="s">
        <v>38</v>
      </c>
      <c r="B20" s="176" t="s">
        <v>33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242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81"/>
      <c r="P20" s="179">
        <f>SUM(C20:N20)</f>
        <v>242</v>
      </c>
    </row>
    <row r="21" spans="1:16" ht="30" customHeight="1" x14ac:dyDescent="0.25">
      <c r="A21" s="175" t="s">
        <v>39</v>
      </c>
      <c r="B21" s="176" t="s">
        <v>35</v>
      </c>
      <c r="C21" s="177">
        <v>1119</v>
      </c>
      <c r="D21" s="177">
        <v>2883</v>
      </c>
      <c r="E21" s="177">
        <v>3243</v>
      </c>
      <c r="F21" s="177">
        <v>2745</v>
      </c>
      <c r="G21" s="177">
        <v>2038</v>
      </c>
      <c r="H21" s="177">
        <v>3731</v>
      </c>
      <c r="I21" s="177">
        <v>1372</v>
      </c>
      <c r="J21" s="177">
        <v>1891</v>
      </c>
      <c r="K21" s="177">
        <v>697</v>
      </c>
      <c r="L21" s="177">
        <v>1254</v>
      </c>
      <c r="M21" s="177">
        <v>2822</v>
      </c>
      <c r="N21" s="177">
        <v>1454</v>
      </c>
      <c r="O21" s="181"/>
      <c r="P21" s="179">
        <f>SUM(C21:N21)</f>
        <v>25249</v>
      </c>
    </row>
    <row r="22" spans="1:16" ht="30" customHeight="1" x14ac:dyDescent="0.25">
      <c r="A22" s="163" t="s">
        <v>40</v>
      </c>
      <c r="B22" s="183" t="s">
        <v>41</v>
      </c>
      <c r="C22" s="184"/>
      <c r="D22" s="185"/>
      <c r="E22" s="186"/>
      <c r="F22" s="186"/>
      <c r="G22" s="180"/>
      <c r="H22" s="180"/>
      <c r="I22" s="180"/>
      <c r="J22" s="180"/>
      <c r="K22" s="180"/>
      <c r="L22" s="180"/>
      <c r="M22" s="180"/>
      <c r="N22" s="180"/>
      <c r="O22" s="187"/>
      <c r="P22" s="148">
        <f>SUM(P23:P26)</f>
        <v>12</v>
      </c>
    </row>
    <row r="23" spans="1:16" ht="30" customHeight="1" x14ac:dyDescent="0.25">
      <c r="A23" s="188">
        <v>1</v>
      </c>
      <c r="B23" s="189" t="s">
        <v>42</v>
      </c>
      <c r="C23" s="190"/>
      <c r="D23" s="191"/>
      <c r="E23" s="192"/>
      <c r="F23" s="192"/>
      <c r="G23" s="192"/>
      <c r="H23" s="192"/>
      <c r="I23" s="192"/>
      <c r="J23" s="192"/>
      <c r="K23" s="192"/>
      <c r="L23" s="192">
        <v>1</v>
      </c>
      <c r="M23" s="192">
        <v>1</v>
      </c>
      <c r="N23" s="192"/>
      <c r="O23" s="193"/>
      <c r="P23" s="194">
        <f>SUM(C23:O23)</f>
        <v>2</v>
      </c>
    </row>
    <row r="24" spans="1:16" ht="30" customHeight="1" x14ac:dyDescent="0.25">
      <c r="A24" s="188">
        <v>2</v>
      </c>
      <c r="B24" s="189" t="s">
        <v>43</v>
      </c>
      <c r="C24" s="195"/>
      <c r="D24" s="196">
        <v>1</v>
      </c>
      <c r="E24" s="192">
        <v>1</v>
      </c>
      <c r="F24" s="192">
        <v>1</v>
      </c>
      <c r="G24" s="192">
        <v>1</v>
      </c>
      <c r="H24" s="192">
        <v>1</v>
      </c>
      <c r="I24" s="192">
        <v>1</v>
      </c>
      <c r="J24" s="192">
        <v>1</v>
      </c>
      <c r="K24" s="192">
        <v>1</v>
      </c>
      <c r="L24" s="192"/>
      <c r="M24" s="192"/>
      <c r="N24" s="192"/>
      <c r="O24" s="193"/>
      <c r="P24" s="194">
        <f>SUM(C24:O24)</f>
        <v>8</v>
      </c>
    </row>
    <row r="25" spans="1:16" ht="30" customHeight="1" x14ac:dyDescent="0.25">
      <c r="A25" s="197">
        <v>3</v>
      </c>
      <c r="B25" s="198" t="s">
        <v>44</v>
      </c>
      <c r="C25" s="199">
        <v>1</v>
      </c>
      <c r="D25" s="196"/>
      <c r="E25" s="192"/>
      <c r="F25" s="200"/>
      <c r="G25" s="192"/>
      <c r="H25" s="192"/>
      <c r="I25" s="192"/>
      <c r="J25" s="192"/>
      <c r="K25" s="192"/>
      <c r="L25" s="192"/>
      <c r="M25" s="192"/>
      <c r="N25" s="192">
        <v>1</v>
      </c>
      <c r="O25" s="193"/>
      <c r="P25" s="194">
        <f>SUM(C25:O25)</f>
        <v>2</v>
      </c>
    </row>
    <row r="26" spans="1:16" ht="30" customHeight="1" x14ac:dyDescent="0.25">
      <c r="A26" s="201">
        <v>4</v>
      </c>
      <c r="B26" s="202" t="s">
        <v>45</v>
      </c>
      <c r="C26" s="196"/>
      <c r="D26" s="196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3"/>
      <c r="P26" s="194">
        <f>SUM(C26:O26)</f>
        <v>0</v>
      </c>
    </row>
    <row r="27" spans="1:16" ht="30" customHeight="1" x14ac:dyDescent="0.25">
      <c r="A27" s="163" t="s">
        <v>46</v>
      </c>
      <c r="B27" s="183" t="s">
        <v>47</v>
      </c>
      <c r="C27" s="184"/>
      <c r="D27" s="185"/>
      <c r="E27" s="186"/>
      <c r="F27" s="186"/>
      <c r="G27" s="180"/>
      <c r="H27" s="180"/>
      <c r="I27" s="180"/>
      <c r="J27" s="180"/>
      <c r="K27" s="180"/>
      <c r="L27" s="180"/>
      <c r="M27" s="180"/>
      <c r="N27" s="180"/>
      <c r="O27" s="187"/>
      <c r="P27" s="148">
        <f>SUM(P28:P31)</f>
        <v>143</v>
      </c>
    </row>
    <row r="28" spans="1:16" ht="30" customHeight="1" x14ac:dyDescent="0.25">
      <c r="A28" s="188">
        <v>1</v>
      </c>
      <c r="B28" s="189" t="s">
        <v>42</v>
      </c>
      <c r="C28" s="190"/>
      <c r="D28" s="191">
        <v>1</v>
      </c>
      <c r="E28" s="192">
        <v>9</v>
      </c>
      <c r="F28" s="192">
        <v>1</v>
      </c>
      <c r="G28" s="192">
        <v>3</v>
      </c>
      <c r="H28" s="192">
        <v>4</v>
      </c>
      <c r="I28" s="192">
        <v>5</v>
      </c>
      <c r="J28" s="192"/>
      <c r="K28" s="192">
        <v>4</v>
      </c>
      <c r="L28" s="192"/>
      <c r="M28" s="192">
        <v>10</v>
      </c>
      <c r="N28" s="192"/>
      <c r="O28" s="193"/>
      <c r="P28" s="194">
        <f>SUM(C28:O28)</f>
        <v>37</v>
      </c>
    </row>
    <row r="29" spans="1:16" ht="30" customHeight="1" x14ac:dyDescent="0.25">
      <c r="A29" s="188">
        <v>2</v>
      </c>
      <c r="B29" s="189" t="s">
        <v>43</v>
      </c>
      <c r="C29" s="195">
        <v>4</v>
      </c>
      <c r="D29" s="196">
        <v>7</v>
      </c>
      <c r="E29" s="192">
        <v>4</v>
      </c>
      <c r="F29" s="192">
        <v>7</v>
      </c>
      <c r="G29" s="192">
        <v>11</v>
      </c>
      <c r="H29" s="192">
        <v>13</v>
      </c>
      <c r="I29" s="192">
        <v>7</v>
      </c>
      <c r="J29" s="192">
        <v>9</v>
      </c>
      <c r="K29" s="192">
        <v>5</v>
      </c>
      <c r="L29" s="192">
        <v>7</v>
      </c>
      <c r="M29" s="192"/>
      <c r="N29" s="192">
        <v>3</v>
      </c>
      <c r="O29" s="193"/>
      <c r="P29" s="194">
        <f>SUM(C29:O29)</f>
        <v>77</v>
      </c>
    </row>
    <row r="30" spans="1:16" ht="30" customHeight="1" x14ac:dyDescent="0.25">
      <c r="A30" s="197">
        <v>3</v>
      </c>
      <c r="B30" s="198" t="s">
        <v>44</v>
      </c>
      <c r="C30" s="199">
        <v>5</v>
      </c>
      <c r="D30" s="196">
        <v>4</v>
      </c>
      <c r="E30" s="192"/>
      <c r="F30" s="200">
        <v>4</v>
      </c>
      <c r="G30" s="192">
        <v>1</v>
      </c>
      <c r="H30" s="192">
        <v>1</v>
      </c>
      <c r="I30" s="192">
        <v>1</v>
      </c>
      <c r="J30" s="192">
        <v>4</v>
      </c>
      <c r="K30" s="192">
        <v>3</v>
      </c>
      <c r="L30" s="192"/>
      <c r="M30" s="192"/>
      <c r="N30" s="192">
        <v>6</v>
      </c>
      <c r="O30" s="193"/>
      <c r="P30" s="194">
        <f>SUM(C30:O30)</f>
        <v>29</v>
      </c>
    </row>
    <row r="31" spans="1:16" ht="30" customHeight="1" x14ac:dyDescent="0.25">
      <c r="A31" s="201">
        <v>4</v>
      </c>
      <c r="B31" s="202" t="s">
        <v>45</v>
      </c>
      <c r="C31" s="196"/>
      <c r="D31" s="196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  <c r="P31" s="194">
        <f>SUM(C31:O31)</f>
        <v>0</v>
      </c>
    </row>
    <row r="32" spans="1:16" ht="30" customHeight="1" x14ac:dyDescent="0.25">
      <c r="A32" s="141" t="s">
        <v>48</v>
      </c>
      <c r="B32" s="183" t="s">
        <v>49</v>
      </c>
      <c r="C32" s="196"/>
      <c r="D32" s="203"/>
      <c r="E32" s="204"/>
      <c r="F32" s="205"/>
      <c r="G32" s="178"/>
      <c r="H32" s="178"/>
      <c r="I32" s="178"/>
      <c r="J32" s="178"/>
      <c r="K32" s="178"/>
      <c r="L32" s="178"/>
      <c r="M32" s="178"/>
      <c r="N32" s="178"/>
      <c r="O32" s="181"/>
      <c r="P32" s="148">
        <f>SUM(P33:P36)</f>
        <v>698</v>
      </c>
    </row>
    <row r="33" spans="1:16" ht="30" customHeight="1" x14ac:dyDescent="0.25">
      <c r="A33" s="188">
        <v>1</v>
      </c>
      <c r="B33" s="206" t="s">
        <v>42</v>
      </c>
      <c r="C33" s="190">
        <v>6</v>
      </c>
      <c r="D33" s="191">
        <v>51</v>
      </c>
      <c r="E33" s="207">
        <v>47</v>
      </c>
      <c r="F33" s="207">
        <v>10</v>
      </c>
      <c r="G33" s="207">
        <v>21</v>
      </c>
      <c r="H33" s="207">
        <v>55</v>
      </c>
      <c r="I33" s="207">
        <v>25</v>
      </c>
      <c r="J33" s="207"/>
      <c r="K33" s="207">
        <v>20</v>
      </c>
      <c r="L33" s="207"/>
      <c r="M33" s="207">
        <v>41</v>
      </c>
      <c r="N33" s="207">
        <v>7</v>
      </c>
      <c r="O33" s="193"/>
      <c r="P33" s="194">
        <f>SUM(C33:O33)</f>
        <v>283</v>
      </c>
    </row>
    <row r="34" spans="1:16" ht="30" customHeight="1" x14ac:dyDescent="0.25">
      <c r="A34" s="188">
        <v>2</v>
      </c>
      <c r="B34" s="189" t="s">
        <v>43</v>
      </c>
      <c r="C34" s="192">
        <v>11</v>
      </c>
      <c r="D34" s="196">
        <v>17</v>
      </c>
      <c r="E34" s="192">
        <v>19</v>
      </c>
      <c r="F34" s="192">
        <v>21</v>
      </c>
      <c r="G34" s="192">
        <v>39</v>
      </c>
      <c r="H34" s="192">
        <v>23</v>
      </c>
      <c r="I34" s="192">
        <v>33</v>
      </c>
      <c r="J34" s="192">
        <v>45</v>
      </c>
      <c r="K34" s="192">
        <v>23</v>
      </c>
      <c r="L34" s="192">
        <v>33</v>
      </c>
      <c r="M34" s="192"/>
      <c r="N34" s="192">
        <v>12</v>
      </c>
      <c r="O34" s="193"/>
      <c r="P34" s="194">
        <f>SUM(C34:O34)</f>
        <v>276</v>
      </c>
    </row>
    <row r="35" spans="1:16" ht="30" customHeight="1" x14ac:dyDescent="0.25">
      <c r="A35" s="197">
        <v>3</v>
      </c>
      <c r="B35" s="198" t="s">
        <v>44</v>
      </c>
      <c r="C35" s="208">
        <v>20</v>
      </c>
      <c r="D35" s="196">
        <v>9</v>
      </c>
      <c r="E35" s="192"/>
      <c r="F35" s="200">
        <v>25</v>
      </c>
      <c r="G35" s="192">
        <v>9</v>
      </c>
      <c r="H35" s="192">
        <v>11</v>
      </c>
      <c r="I35" s="192">
        <v>4</v>
      </c>
      <c r="J35" s="192">
        <v>7</v>
      </c>
      <c r="K35" s="192">
        <v>15</v>
      </c>
      <c r="L35" s="192"/>
      <c r="M35" s="192"/>
      <c r="N35" s="192">
        <v>19</v>
      </c>
      <c r="O35" s="193"/>
      <c r="P35" s="194">
        <f>SUM(C35:O35)</f>
        <v>119</v>
      </c>
    </row>
    <row r="36" spans="1:16" ht="30" customHeight="1" x14ac:dyDescent="0.25">
      <c r="A36" s="201">
        <v>4</v>
      </c>
      <c r="B36" s="202" t="s">
        <v>45</v>
      </c>
      <c r="C36" s="186"/>
      <c r="D36" s="192"/>
      <c r="E36" s="192"/>
      <c r="F36" s="192">
        <v>15</v>
      </c>
      <c r="G36" s="192"/>
      <c r="H36" s="192">
        <v>2</v>
      </c>
      <c r="I36" s="192"/>
      <c r="J36" s="192">
        <v>3</v>
      </c>
      <c r="K36" s="192"/>
      <c r="L36" s="192"/>
      <c r="M36" s="192"/>
      <c r="N36" s="192"/>
      <c r="O36" s="193"/>
      <c r="P36" s="194">
        <f>SUM(C36:O36)</f>
        <v>20</v>
      </c>
    </row>
    <row r="37" spans="1:16" ht="30" customHeight="1" x14ac:dyDescent="0.25">
      <c r="A37" s="141" t="s">
        <v>50</v>
      </c>
      <c r="B37" s="209" t="s">
        <v>51</v>
      </c>
      <c r="C37" s="193"/>
      <c r="D37" s="210"/>
      <c r="E37" s="186"/>
      <c r="F37" s="186"/>
      <c r="G37" s="186"/>
      <c r="H37" s="186"/>
      <c r="I37" s="186"/>
      <c r="J37" s="186"/>
      <c r="K37" s="186"/>
      <c r="L37" s="210"/>
      <c r="M37" s="186"/>
      <c r="N37" s="210"/>
      <c r="O37" s="186"/>
      <c r="P37" s="147">
        <f>P38+P40</f>
        <v>649</v>
      </c>
    </row>
    <row r="38" spans="1:16" ht="30" customHeight="1" x14ac:dyDescent="0.25">
      <c r="A38" s="175">
        <v>1</v>
      </c>
      <c r="B38" s="176" t="s">
        <v>52</v>
      </c>
      <c r="C38" s="186">
        <v>0</v>
      </c>
      <c r="D38" s="211">
        <v>8</v>
      </c>
      <c r="E38" s="186">
        <v>3</v>
      </c>
      <c r="F38" s="186">
        <v>2</v>
      </c>
      <c r="G38" s="180">
        <v>79</v>
      </c>
      <c r="H38" s="180">
        <v>18</v>
      </c>
      <c r="I38" s="180">
        <v>2</v>
      </c>
      <c r="J38" s="180">
        <v>0</v>
      </c>
      <c r="K38" s="180">
        <v>0</v>
      </c>
      <c r="L38" s="180">
        <v>4</v>
      </c>
      <c r="M38" s="180">
        <v>7</v>
      </c>
      <c r="N38" s="180">
        <v>0</v>
      </c>
      <c r="O38" s="180"/>
      <c r="P38" s="179">
        <f t="shared" ref="P38:P41" si="2">SUM(C38:N38)</f>
        <v>123</v>
      </c>
    </row>
    <row r="39" spans="1:16" ht="30" customHeight="1" x14ac:dyDescent="0.25">
      <c r="A39" s="175">
        <v>2</v>
      </c>
      <c r="B39" s="212" t="s">
        <v>31</v>
      </c>
      <c r="C39" s="193">
        <v>0</v>
      </c>
      <c r="D39" s="193">
        <v>0</v>
      </c>
      <c r="E39" s="193">
        <v>0</v>
      </c>
      <c r="F39" s="193">
        <v>0</v>
      </c>
      <c r="G39" s="193">
        <v>4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80"/>
      <c r="P39" s="179">
        <f t="shared" si="2"/>
        <v>4</v>
      </c>
    </row>
    <row r="40" spans="1:16" ht="30" customHeight="1" x14ac:dyDescent="0.25">
      <c r="A40" s="175">
        <v>3</v>
      </c>
      <c r="B40" s="176" t="s">
        <v>53</v>
      </c>
      <c r="C40" s="193">
        <v>49</v>
      </c>
      <c r="D40" s="211">
        <v>102</v>
      </c>
      <c r="E40" s="186">
        <v>15</v>
      </c>
      <c r="F40" s="186">
        <v>24</v>
      </c>
      <c r="G40" s="180">
        <v>214</v>
      </c>
      <c r="H40" s="180">
        <v>17</v>
      </c>
      <c r="I40" s="180">
        <v>22</v>
      </c>
      <c r="J40" s="180">
        <v>25</v>
      </c>
      <c r="K40" s="180">
        <v>19</v>
      </c>
      <c r="L40" s="180">
        <v>5</v>
      </c>
      <c r="M40" s="180">
        <v>27</v>
      </c>
      <c r="N40" s="180">
        <v>7</v>
      </c>
      <c r="O40" s="180"/>
      <c r="P40" s="179">
        <f t="shared" si="2"/>
        <v>526</v>
      </c>
    </row>
    <row r="41" spans="1:16" ht="30" customHeight="1" x14ac:dyDescent="0.25">
      <c r="A41" s="175">
        <v>4</v>
      </c>
      <c r="B41" s="176" t="s">
        <v>31</v>
      </c>
      <c r="C41" s="193">
        <v>0</v>
      </c>
      <c r="D41" s="193">
        <v>0</v>
      </c>
      <c r="E41" s="193">
        <v>0</v>
      </c>
      <c r="F41" s="193">
        <v>0</v>
      </c>
      <c r="G41" s="193">
        <v>6</v>
      </c>
      <c r="H41" s="193">
        <v>0</v>
      </c>
      <c r="I41" s="193">
        <v>0</v>
      </c>
      <c r="J41" s="193">
        <v>0</v>
      </c>
      <c r="K41" s="193">
        <v>0</v>
      </c>
      <c r="L41" s="193">
        <v>0</v>
      </c>
      <c r="M41" s="193">
        <v>0</v>
      </c>
      <c r="N41" s="193">
        <v>0</v>
      </c>
      <c r="O41" s="180"/>
      <c r="P41" s="179">
        <f t="shared" si="2"/>
        <v>6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0" sqref="E10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05" t="s">
        <v>54</v>
      </c>
      <c r="B1" s="105"/>
      <c r="C1" s="105"/>
      <c r="D1" s="105"/>
      <c r="E1" s="105"/>
    </row>
    <row r="2" spans="1:5" ht="25.5" customHeight="1" x14ac:dyDescent="0.25">
      <c r="A2" s="106" t="s">
        <v>55</v>
      </c>
      <c r="B2" s="106"/>
      <c r="C2" s="106"/>
      <c r="D2" s="106"/>
      <c r="E2" s="106"/>
    </row>
    <row r="3" spans="1:5" ht="29.25" customHeight="1" x14ac:dyDescent="0.25">
      <c r="A3" s="107" t="s">
        <v>2</v>
      </c>
      <c r="B3" s="107"/>
      <c r="C3" s="107"/>
      <c r="D3" s="107"/>
      <c r="E3" s="107"/>
    </row>
    <row r="4" spans="1:5" ht="25.5" customHeight="1" x14ac:dyDescent="0.25">
      <c r="A4" s="108"/>
      <c r="B4" s="108"/>
      <c r="C4" s="13"/>
      <c r="D4" s="13"/>
      <c r="E4" s="26" t="s">
        <v>56</v>
      </c>
    </row>
    <row r="5" spans="1:5" ht="30" customHeight="1" x14ac:dyDescent="0.25">
      <c r="A5" s="109" t="s">
        <v>57</v>
      </c>
      <c r="B5" s="109" t="s">
        <v>58</v>
      </c>
      <c r="C5" s="103" t="s">
        <v>31</v>
      </c>
      <c r="D5" s="104"/>
      <c r="E5" s="110"/>
    </row>
    <row r="6" spans="1:5" ht="30" customHeight="1" x14ac:dyDescent="0.25">
      <c r="A6" s="109"/>
      <c r="B6" s="109"/>
      <c r="C6" s="27" t="s">
        <v>59</v>
      </c>
      <c r="D6" s="27" t="s">
        <v>60</v>
      </c>
      <c r="E6" s="27" t="s">
        <v>33</v>
      </c>
    </row>
    <row r="7" spans="1:5" ht="30" customHeight="1" x14ac:dyDescent="0.25">
      <c r="A7" s="28">
        <v>1</v>
      </c>
      <c r="B7" s="29" t="s">
        <v>61</v>
      </c>
      <c r="C7" s="24">
        <v>595</v>
      </c>
      <c r="D7" s="24">
        <v>560</v>
      </c>
      <c r="E7" s="24">
        <v>10956</v>
      </c>
    </row>
    <row r="8" spans="1:5" ht="30" customHeight="1" x14ac:dyDescent="0.25">
      <c r="A8" s="28">
        <v>2</v>
      </c>
      <c r="B8" s="29" t="s">
        <v>62</v>
      </c>
      <c r="C8" s="24">
        <v>2</v>
      </c>
      <c r="D8" s="24">
        <v>13</v>
      </c>
      <c r="E8" s="24">
        <v>59</v>
      </c>
    </row>
    <row r="9" spans="1:5" ht="30" customHeight="1" x14ac:dyDescent="0.25">
      <c r="A9" s="28">
        <v>3</v>
      </c>
      <c r="B9" s="30" t="s">
        <v>63</v>
      </c>
      <c r="C9" s="24">
        <v>747</v>
      </c>
      <c r="D9" s="24">
        <v>274</v>
      </c>
      <c r="E9" s="24">
        <v>3797</v>
      </c>
    </row>
    <row r="10" spans="1:5" ht="30" customHeight="1" x14ac:dyDescent="0.25">
      <c r="A10" s="103" t="s">
        <v>6</v>
      </c>
      <c r="B10" s="104"/>
      <c r="C10" s="31">
        <f>SUM(C7:C9)</f>
        <v>1344</v>
      </c>
      <c r="D10" s="31">
        <f t="shared" ref="D10:E10" si="0">SUM(D7:D9)</f>
        <v>847</v>
      </c>
      <c r="E10" s="31">
        <f t="shared" si="0"/>
        <v>14812</v>
      </c>
    </row>
    <row r="12" spans="1:5" ht="15.75" x14ac:dyDescent="0.25">
      <c r="B12" s="18"/>
      <c r="C12" s="19"/>
      <c r="D12" s="19"/>
      <c r="E12" s="19"/>
    </row>
    <row r="13" spans="1:5" x14ac:dyDescent="0.25">
      <c r="C13" s="20"/>
      <c r="D13" s="20"/>
      <c r="E13" s="20"/>
    </row>
    <row r="14" spans="1:5" ht="15.75" x14ac:dyDescent="0.25">
      <c r="C14" s="21"/>
      <c r="D14" s="21"/>
      <c r="E14" s="20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22" zoomScale="70" zoomScaleNormal="70" workbookViewId="0">
      <selection activeCell="D13" sqref="D13"/>
    </sheetView>
  </sheetViews>
  <sheetFormatPr defaultColWidth="8.7109375" defaultRowHeight="18.75" x14ac:dyDescent="0.3"/>
  <cols>
    <col min="1" max="1" width="8" style="22" customWidth="1"/>
    <col min="2" max="2" width="36.28515625" style="23" customWidth="1"/>
    <col min="3" max="3" width="15.85546875" style="22" customWidth="1"/>
    <col min="4" max="4" width="11.85546875" style="22" customWidth="1"/>
    <col min="5" max="5" width="13.5703125" style="22" customWidth="1"/>
    <col min="6" max="6" width="10" style="22" customWidth="1"/>
    <col min="7" max="7" width="11.140625" style="22" customWidth="1"/>
    <col min="8" max="16384" width="8.7109375" style="22"/>
  </cols>
  <sheetData>
    <row r="1" spans="1:7" x14ac:dyDescent="0.3">
      <c r="A1" s="111" t="s">
        <v>64</v>
      </c>
      <c r="B1" s="111"/>
      <c r="C1" s="111"/>
      <c r="D1" s="111"/>
      <c r="E1" s="111"/>
      <c r="F1" s="111"/>
      <c r="G1" s="111"/>
    </row>
    <row r="2" spans="1:7" ht="36.75" customHeight="1" x14ac:dyDescent="0.3">
      <c r="A2" s="116" t="s">
        <v>65</v>
      </c>
      <c r="B2" s="116"/>
      <c r="C2" s="116"/>
      <c r="D2" s="116"/>
      <c r="E2" s="116"/>
      <c r="F2" s="116"/>
      <c r="G2" s="116"/>
    </row>
    <row r="3" spans="1:7" ht="32.25" customHeight="1" x14ac:dyDescent="0.3">
      <c r="A3" s="115" t="s">
        <v>2</v>
      </c>
      <c r="B3" s="115"/>
      <c r="C3" s="115"/>
      <c r="D3" s="115"/>
      <c r="E3" s="115"/>
      <c r="F3" s="115"/>
      <c r="G3" s="115"/>
    </row>
    <row r="4" spans="1:7" ht="27" customHeight="1" x14ac:dyDescent="0.35">
      <c r="A4" s="73"/>
      <c r="B4" s="74"/>
      <c r="C4" s="73"/>
      <c r="D4" s="75"/>
      <c r="E4" s="112" t="s">
        <v>66</v>
      </c>
      <c r="F4" s="112"/>
      <c r="G4" s="112"/>
    </row>
    <row r="5" spans="1:7" ht="39.75" customHeight="1" x14ac:dyDescent="0.3">
      <c r="A5" s="113" t="s">
        <v>3</v>
      </c>
      <c r="B5" s="114" t="s">
        <v>67</v>
      </c>
      <c r="C5" s="117" t="s">
        <v>68</v>
      </c>
      <c r="D5" s="117"/>
      <c r="E5" s="117"/>
      <c r="F5" s="118" t="s">
        <v>69</v>
      </c>
      <c r="G5" s="118"/>
    </row>
    <row r="6" spans="1:7" ht="42" customHeight="1" x14ac:dyDescent="0.3">
      <c r="A6" s="113"/>
      <c r="B6" s="114"/>
      <c r="C6" s="76" t="s">
        <v>70</v>
      </c>
      <c r="D6" s="77" t="s">
        <v>71</v>
      </c>
      <c r="E6" s="76" t="s">
        <v>72</v>
      </c>
      <c r="F6" s="76" t="s">
        <v>73</v>
      </c>
      <c r="G6" s="78" t="s">
        <v>74</v>
      </c>
    </row>
    <row r="7" spans="1:7" ht="21.95" customHeight="1" x14ac:dyDescent="0.3">
      <c r="A7" s="79" t="s">
        <v>20</v>
      </c>
      <c r="B7" s="80" t="s">
        <v>25</v>
      </c>
      <c r="C7" s="81">
        <f>SUM(C8:C26)</f>
        <v>3352</v>
      </c>
      <c r="D7" s="81">
        <f>SUM(D8:D26)</f>
        <v>1401</v>
      </c>
      <c r="E7" s="81">
        <f t="shared" ref="E7" si="0">C7-D7</f>
        <v>1951</v>
      </c>
      <c r="F7" s="81">
        <f>SUM(F8:F26)</f>
        <v>203</v>
      </c>
      <c r="G7" s="81">
        <f>SUM(G8:G26)</f>
        <v>391</v>
      </c>
    </row>
    <row r="8" spans="1:7" ht="21.95" customHeight="1" x14ac:dyDescent="0.3">
      <c r="A8" s="82">
        <v>1</v>
      </c>
      <c r="B8" s="83" t="s">
        <v>75</v>
      </c>
      <c r="C8" s="84">
        <v>160</v>
      </c>
      <c r="D8" s="50">
        <v>312</v>
      </c>
      <c r="E8" s="85">
        <f t="shared" ref="E8:E26" si="1">C8-D8</f>
        <v>-152</v>
      </c>
      <c r="F8" s="86">
        <v>76</v>
      </c>
      <c r="G8" s="86">
        <v>156</v>
      </c>
    </row>
    <row r="9" spans="1:7" ht="21.95" customHeight="1" x14ac:dyDescent="0.3">
      <c r="A9" s="82">
        <v>2</v>
      </c>
      <c r="B9" s="83" t="s">
        <v>76</v>
      </c>
      <c r="C9" s="84">
        <v>100</v>
      </c>
      <c r="D9" s="50">
        <v>101</v>
      </c>
      <c r="E9" s="85">
        <f t="shared" si="1"/>
        <v>-1</v>
      </c>
      <c r="F9" s="50">
        <v>18</v>
      </c>
      <c r="G9" s="50">
        <v>38</v>
      </c>
    </row>
    <row r="10" spans="1:7" ht="21.95" customHeight="1" x14ac:dyDescent="0.3">
      <c r="A10" s="82">
        <v>3</v>
      </c>
      <c r="B10" s="83" t="s">
        <v>77</v>
      </c>
      <c r="C10" s="84">
        <v>20</v>
      </c>
      <c r="D10" s="50">
        <v>80</v>
      </c>
      <c r="E10" s="85">
        <f t="shared" si="1"/>
        <v>-60</v>
      </c>
      <c r="F10" s="50">
        <v>4</v>
      </c>
      <c r="G10" s="50">
        <v>4</v>
      </c>
    </row>
    <row r="11" spans="1:7" ht="21.95" customHeight="1" x14ac:dyDescent="0.3">
      <c r="A11" s="82">
        <v>4</v>
      </c>
      <c r="B11" s="83" t="s">
        <v>78</v>
      </c>
      <c r="C11" s="84">
        <v>20</v>
      </c>
      <c r="D11" s="50">
        <v>97</v>
      </c>
      <c r="E11" s="85">
        <f t="shared" si="1"/>
        <v>-77</v>
      </c>
      <c r="F11" s="50">
        <v>2</v>
      </c>
      <c r="G11" s="50">
        <v>7</v>
      </c>
    </row>
    <row r="12" spans="1:7" ht="21.95" customHeight="1" x14ac:dyDescent="0.3">
      <c r="A12" s="82">
        <v>5</v>
      </c>
      <c r="B12" s="83" t="s">
        <v>79</v>
      </c>
      <c r="C12" s="84">
        <v>250</v>
      </c>
      <c r="D12" s="50">
        <v>155</v>
      </c>
      <c r="E12" s="85">
        <f t="shared" si="1"/>
        <v>95</v>
      </c>
      <c r="F12" s="86">
        <v>21</v>
      </c>
      <c r="G12" s="86">
        <v>39</v>
      </c>
    </row>
    <row r="13" spans="1:7" ht="21.95" customHeight="1" x14ac:dyDescent="0.3">
      <c r="A13" s="82">
        <v>6</v>
      </c>
      <c r="B13" s="83" t="s">
        <v>80</v>
      </c>
      <c r="C13" s="84">
        <v>130</v>
      </c>
      <c r="D13" s="50">
        <v>90</v>
      </c>
      <c r="E13" s="85">
        <f t="shared" si="1"/>
        <v>40</v>
      </c>
      <c r="F13" s="50">
        <v>14</v>
      </c>
      <c r="G13" s="50">
        <v>32</v>
      </c>
    </row>
    <row r="14" spans="1:7" ht="21.95" customHeight="1" x14ac:dyDescent="0.3">
      <c r="A14" s="82">
        <v>7</v>
      </c>
      <c r="B14" s="83" t="s">
        <v>81</v>
      </c>
      <c r="C14" s="84">
        <v>260</v>
      </c>
      <c r="D14" s="50">
        <v>192</v>
      </c>
      <c r="E14" s="85">
        <f t="shared" si="1"/>
        <v>68</v>
      </c>
      <c r="F14" s="50">
        <v>30</v>
      </c>
      <c r="G14" s="50">
        <v>44</v>
      </c>
    </row>
    <row r="15" spans="1:7" ht="21.95" customHeight="1" x14ac:dyDescent="0.3">
      <c r="A15" s="82">
        <v>8</v>
      </c>
      <c r="B15" s="83" t="s">
        <v>82</v>
      </c>
      <c r="C15" s="84">
        <v>140</v>
      </c>
      <c r="D15" s="50">
        <v>13</v>
      </c>
      <c r="E15" s="85">
        <f t="shared" si="1"/>
        <v>127</v>
      </c>
      <c r="F15" s="50">
        <v>2</v>
      </c>
      <c r="G15" s="50">
        <v>6</v>
      </c>
    </row>
    <row r="16" spans="1:7" ht="21.95" customHeight="1" x14ac:dyDescent="0.3">
      <c r="A16" s="82">
        <v>9</v>
      </c>
      <c r="B16" s="83" t="s">
        <v>83</v>
      </c>
      <c r="C16" s="84">
        <v>150</v>
      </c>
      <c r="D16" s="50">
        <v>104</v>
      </c>
      <c r="E16" s="85">
        <f t="shared" si="1"/>
        <v>46</v>
      </c>
      <c r="F16" s="50">
        <v>7</v>
      </c>
      <c r="G16" s="50">
        <v>15</v>
      </c>
    </row>
    <row r="17" spans="1:7" ht="21.95" customHeight="1" x14ac:dyDescent="0.3">
      <c r="A17" s="82">
        <v>10</v>
      </c>
      <c r="B17" s="83" t="s">
        <v>84</v>
      </c>
      <c r="C17" s="84">
        <v>20</v>
      </c>
      <c r="D17" s="50">
        <v>8</v>
      </c>
      <c r="E17" s="85">
        <f t="shared" si="1"/>
        <v>12</v>
      </c>
      <c r="F17" s="50">
        <v>4</v>
      </c>
      <c r="G17" s="50">
        <v>3</v>
      </c>
    </row>
    <row r="18" spans="1:7" ht="21.95" customHeight="1" x14ac:dyDescent="0.3">
      <c r="A18" s="82">
        <v>11</v>
      </c>
      <c r="B18" s="83" t="s">
        <v>85</v>
      </c>
      <c r="C18" s="84">
        <v>20</v>
      </c>
      <c r="D18" s="50">
        <v>27</v>
      </c>
      <c r="E18" s="85">
        <f t="shared" si="1"/>
        <v>-7</v>
      </c>
      <c r="F18" s="50">
        <v>3</v>
      </c>
      <c r="G18" s="50">
        <v>6</v>
      </c>
    </row>
    <row r="19" spans="1:7" ht="21.95" customHeight="1" x14ac:dyDescent="0.3">
      <c r="A19" s="82">
        <v>12</v>
      </c>
      <c r="B19" s="83" t="s">
        <v>86</v>
      </c>
      <c r="C19" s="84">
        <v>80</v>
      </c>
      <c r="D19" s="50">
        <v>48</v>
      </c>
      <c r="E19" s="85">
        <f t="shared" si="1"/>
        <v>32</v>
      </c>
      <c r="F19" s="50">
        <v>3</v>
      </c>
      <c r="G19" s="50">
        <v>6</v>
      </c>
    </row>
    <row r="20" spans="1:7" ht="21.95" customHeight="1" x14ac:dyDescent="0.3">
      <c r="A20" s="82">
        <v>13</v>
      </c>
      <c r="B20" s="83" t="s">
        <v>87</v>
      </c>
      <c r="C20" s="84">
        <v>22</v>
      </c>
      <c r="D20" s="50">
        <v>24</v>
      </c>
      <c r="E20" s="85">
        <f t="shared" si="1"/>
        <v>-2</v>
      </c>
      <c r="F20" s="50">
        <v>1</v>
      </c>
      <c r="G20" s="50">
        <v>1</v>
      </c>
    </row>
    <row r="21" spans="1:7" ht="21.95" customHeight="1" x14ac:dyDescent="0.3">
      <c r="A21" s="82">
        <v>14</v>
      </c>
      <c r="B21" s="83" t="s">
        <v>88</v>
      </c>
      <c r="C21" s="84">
        <v>25</v>
      </c>
      <c r="D21" s="50">
        <v>29</v>
      </c>
      <c r="E21" s="85">
        <f t="shared" si="1"/>
        <v>-4</v>
      </c>
      <c r="F21" s="50">
        <v>2</v>
      </c>
      <c r="G21" s="50">
        <v>4</v>
      </c>
    </row>
    <row r="22" spans="1:7" ht="21.95" customHeight="1" x14ac:dyDescent="0.3">
      <c r="A22" s="82">
        <v>15</v>
      </c>
      <c r="B22" s="83" t="s">
        <v>89</v>
      </c>
      <c r="C22" s="84">
        <v>120</v>
      </c>
      <c r="D22" s="50">
        <v>54</v>
      </c>
      <c r="E22" s="85">
        <f t="shared" si="1"/>
        <v>66</v>
      </c>
      <c r="F22" s="50">
        <v>3</v>
      </c>
      <c r="G22" s="50">
        <v>5</v>
      </c>
    </row>
    <row r="23" spans="1:7" ht="21.95" customHeight="1" x14ac:dyDescent="0.3">
      <c r="A23" s="82">
        <v>16</v>
      </c>
      <c r="B23" s="83" t="s">
        <v>90</v>
      </c>
      <c r="C23" s="84">
        <v>211</v>
      </c>
      <c r="D23" s="50">
        <v>25</v>
      </c>
      <c r="E23" s="85">
        <f t="shared" si="1"/>
        <v>186</v>
      </c>
      <c r="F23" s="50">
        <v>4</v>
      </c>
      <c r="G23" s="50">
        <v>7</v>
      </c>
    </row>
    <row r="24" spans="1:7" s="23" customFormat="1" ht="37.5" customHeight="1" x14ac:dyDescent="0.3">
      <c r="A24" s="87">
        <v>17</v>
      </c>
      <c r="B24" s="88" t="s">
        <v>91</v>
      </c>
      <c r="C24" s="89">
        <v>600</v>
      </c>
      <c r="D24" s="50">
        <v>0</v>
      </c>
      <c r="E24" s="89">
        <f t="shared" si="1"/>
        <v>600</v>
      </c>
      <c r="F24" s="50">
        <v>3</v>
      </c>
      <c r="G24" s="50">
        <v>6</v>
      </c>
    </row>
    <row r="25" spans="1:7" ht="37.5" customHeight="1" x14ac:dyDescent="0.3">
      <c r="A25" s="82">
        <v>18</v>
      </c>
      <c r="B25" s="88" t="s">
        <v>92</v>
      </c>
      <c r="C25" s="84">
        <v>1000</v>
      </c>
      <c r="D25" s="50">
        <v>41</v>
      </c>
      <c r="E25" s="84">
        <f t="shared" si="1"/>
        <v>959</v>
      </c>
      <c r="F25" s="50">
        <v>5</v>
      </c>
      <c r="G25" s="50">
        <v>10</v>
      </c>
    </row>
    <row r="26" spans="1:7" ht="21.95" customHeight="1" x14ac:dyDescent="0.3">
      <c r="A26" s="82">
        <v>19</v>
      </c>
      <c r="B26" s="83" t="s">
        <v>93</v>
      </c>
      <c r="C26" s="84">
        <v>24</v>
      </c>
      <c r="D26" s="50">
        <v>1</v>
      </c>
      <c r="E26" s="85">
        <f t="shared" si="1"/>
        <v>23</v>
      </c>
      <c r="F26" s="50">
        <v>1</v>
      </c>
      <c r="G26" s="50">
        <v>2</v>
      </c>
    </row>
    <row r="27" spans="1:7" ht="36" customHeight="1" x14ac:dyDescent="0.3">
      <c r="A27" s="79" t="s">
        <v>27</v>
      </c>
      <c r="B27" s="80" t="s">
        <v>94</v>
      </c>
      <c r="C27" s="90">
        <f>SUM(C28:C39)</f>
        <v>4275</v>
      </c>
      <c r="D27" s="91">
        <f>SUM(D28:D39)</f>
        <v>550</v>
      </c>
      <c r="E27" s="91">
        <f>SUM(E28:E39)</f>
        <v>3725</v>
      </c>
      <c r="F27" s="92"/>
      <c r="G27" s="92"/>
    </row>
    <row r="28" spans="1:7" ht="21.95" customHeight="1" x14ac:dyDescent="0.3">
      <c r="A28" s="82">
        <v>1</v>
      </c>
      <c r="B28" s="93" t="s">
        <v>95</v>
      </c>
      <c r="C28" s="94">
        <v>816</v>
      </c>
      <c r="D28" s="95">
        <v>166</v>
      </c>
      <c r="E28" s="84">
        <f t="shared" ref="E28:E39" si="2">C28-D28</f>
        <v>650</v>
      </c>
      <c r="F28" s="84"/>
      <c r="G28" s="84"/>
    </row>
    <row r="29" spans="1:7" ht="21.95" customHeight="1" x14ac:dyDescent="0.3">
      <c r="A29" s="82">
        <v>2</v>
      </c>
      <c r="B29" s="93" t="s">
        <v>96</v>
      </c>
      <c r="C29" s="94">
        <v>280</v>
      </c>
      <c r="D29" s="95">
        <v>0</v>
      </c>
      <c r="E29" s="84">
        <f t="shared" si="2"/>
        <v>280</v>
      </c>
      <c r="F29" s="84"/>
      <c r="G29" s="84"/>
    </row>
    <row r="30" spans="1:7" ht="21.95" customHeight="1" x14ac:dyDescent="0.3">
      <c r="A30" s="82">
        <v>3</v>
      </c>
      <c r="B30" s="93" t="s">
        <v>97</v>
      </c>
      <c r="C30" s="94">
        <v>80</v>
      </c>
      <c r="D30" s="95">
        <v>2</v>
      </c>
      <c r="E30" s="84">
        <f t="shared" si="2"/>
        <v>78</v>
      </c>
      <c r="F30" s="84"/>
      <c r="G30" s="84"/>
    </row>
    <row r="31" spans="1:7" ht="21.95" customHeight="1" x14ac:dyDescent="0.3">
      <c r="A31" s="82">
        <v>4</v>
      </c>
      <c r="B31" s="93" t="s">
        <v>98</v>
      </c>
      <c r="C31" s="94">
        <v>0</v>
      </c>
      <c r="D31" s="95">
        <v>0</v>
      </c>
      <c r="E31" s="84">
        <f t="shared" si="2"/>
        <v>0</v>
      </c>
      <c r="F31" s="84"/>
      <c r="G31" s="84"/>
    </row>
    <row r="32" spans="1:7" ht="21.95" customHeight="1" x14ac:dyDescent="0.3">
      <c r="A32" s="82">
        <v>5</v>
      </c>
      <c r="B32" s="93" t="s">
        <v>99</v>
      </c>
      <c r="C32" s="94">
        <v>340</v>
      </c>
      <c r="D32" s="95">
        <v>30</v>
      </c>
      <c r="E32" s="84">
        <f t="shared" si="2"/>
        <v>310</v>
      </c>
      <c r="F32" s="84"/>
      <c r="G32" s="84"/>
    </row>
    <row r="33" spans="1:7" ht="21.95" customHeight="1" x14ac:dyDescent="0.3">
      <c r="A33" s="82">
        <v>6</v>
      </c>
      <c r="B33" s="93" t="s">
        <v>100</v>
      </c>
      <c r="C33" s="94">
        <v>778</v>
      </c>
      <c r="D33" s="95">
        <v>124</v>
      </c>
      <c r="E33" s="84">
        <f t="shared" si="2"/>
        <v>654</v>
      </c>
      <c r="F33" s="84"/>
      <c r="G33" s="84"/>
    </row>
    <row r="34" spans="1:7" ht="21.95" customHeight="1" x14ac:dyDescent="0.3">
      <c r="A34" s="82">
        <v>7</v>
      </c>
      <c r="B34" s="93" t="s">
        <v>101</v>
      </c>
      <c r="C34" s="94">
        <v>45</v>
      </c>
      <c r="D34" s="95">
        <v>10</v>
      </c>
      <c r="E34" s="84">
        <f t="shared" si="2"/>
        <v>35</v>
      </c>
      <c r="F34" s="84"/>
      <c r="G34" s="84"/>
    </row>
    <row r="35" spans="1:7" ht="21.95" customHeight="1" x14ac:dyDescent="0.3">
      <c r="A35" s="82">
        <v>8</v>
      </c>
      <c r="B35" s="93" t="s">
        <v>102</v>
      </c>
      <c r="C35" s="94">
        <v>490</v>
      </c>
      <c r="D35" s="95">
        <v>63</v>
      </c>
      <c r="E35" s="84">
        <f t="shared" si="2"/>
        <v>427</v>
      </c>
      <c r="F35" s="84"/>
      <c r="G35" s="84"/>
    </row>
    <row r="36" spans="1:7" ht="21.95" customHeight="1" x14ac:dyDescent="0.3">
      <c r="A36" s="82">
        <v>9</v>
      </c>
      <c r="B36" s="93" t="s">
        <v>103</v>
      </c>
      <c r="C36" s="94">
        <v>270</v>
      </c>
      <c r="D36" s="95">
        <v>13</v>
      </c>
      <c r="E36" s="84">
        <f t="shared" si="2"/>
        <v>257</v>
      </c>
      <c r="F36" s="84"/>
      <c r="G36" s="84"/>
    </row>
    <row r="37" spans="1:7" ht="21.95" customHeight="1" x14ac:dyDescent="0.3">
      <c r="A37" s="82">
        <v>10</v>
      </c>
      <c r="B37" s="93" t="s">
        <v>104</v>
      </c>
      <c r="C37" s="94">
        <v>650</v>
      </c>
      <c r="D37" s="95">
        <v>41</v>
      </c>
      <c r="E37" s="84">
        <f t="shared" si="2"/>
        <v>609</v>
      </c>
      <c r="F37" s="84"/>
      <c r="G37" s="84"/>
    </row>
    <row r="38" spans="1:7" x14ac:dyDescent="0.3">
      <c r="A38" s="82">
        <v>11</v>
      </c>
      <c r="B38" s="93" t="s">
        <v>105</v>
      </c>
      <c r="C38" s="94">
        <v>296</v>
      </c>
      <c r="D38" s="96">
        <v>66</v>
      </c>
      <c r="E38" s="84">
        <f t="shared" si="2"/>
        <v>230</v>
      </c>
      <c r="F38" s="84"/>
      <c r="G38" s="84"/>
    </row>
    <row r="39" spans="1:7" x14ac:dyDescent="0.3">
      <c r="A39" s="82">
        <v>12</v>
      </c>
      <c r="B39" s="93" t="s">
        <v>106</v>
      </c>
      <c r="C39" s="94">
        <v>230</v>
      </c>
      <c r="D39" s="95">
        <v>35</v>
      </c>
      <c r="E39" s="84">
        <f t="shared" si="2"/>
        <v>195</v>
      </c>
      <c r="F39" s="84"/>
      <c r="G39" s="84"/>
    </row>
    <row r="40" spans="1:7" ht="33" x14ac:dyDescent="0.3">
      <c r="A40" s="79" t="s">
        <v>40</v>
      </c>
      <c r="B40" s="80" t="s">
        <v>107</v>
      </c>
      <c r="C40" s="97">
        <f>SUM(C41:C52)</f>
        <v>203</v>
      </c>
      <c r="D40" s="91">
        <f>SUM(D41:D52)</f>
        <v>59</v>
      </c>
      <c r="E40" s="91">
        <f t="shared" ref="E40" si="3">C40-D40</f>
        <v>144</v>
      </c>
      <c r="F40" s="98"/>
      <c r="G40" s="98"/>
    </row>
    <row r="41" spans="1:7" x14ac:dyDescent="0.3">
      <c r="A41" s="82">
        <v>1</v>
      </c>
      <c r="B41" s="99" t="s">
        <v>108</v>
      </c>
      <c r="C41" s="100">
        <v>0</v>
      </c>
      <c r="D41" s="100">
        <v>0</v>
      </c>
      <c r="E41" s="101">
        <f t="shared" ref="E41:E52" si="4">C41-D41</f>
        <v>0</v>
      </c>
      <c r="F41" s="102"/>
      <c r="G41" s="102"/>
    </row>
    <row r="42" spans="1:7" x14ac:dyDescent="0.3">
      <c r="A42" s="82">
        <v>2</v>
      </c>
      <c r="B42" s="99" t="s">
        <v>109</v>
      </c>
      <c r="C42" s="100">
        <v>0</v>
      </c>
      <c r="D42" s="100">
        <v>0</v>
      </c>
      <c r="E42" s="101">
        <f t="shared" si="4"/>
        <v>0</v>
      </c>
      <c r="F42" s="102"/>
      <c r="G42" s="102"/>
    </row>
    <row r="43" spans="1:7" x14ac:dyDescent="0.3">
      <c r="A43" s="82">
        <v>3</v>
      </c>
      <c r="B43" s="99" t="s">
        <v>110</v>
      </c>
      <c r="C43" s="100">
        <v>149</v>
      </c>
      <c r="D43" s="100">
        <v>7</v>
      </c>
      <c r="E43" s="101">
        <f t="shared" si="4"/>
        <v>142</v>
      </c>
      <c r="F43" s="102"/>
      <c r="G43" s="102"/>
    </row>
    <row r="44" spans="1:7" x14ac:dyDescent="0.3">
      <c r="A44" s="82">
        <v>4</v>
      </c>
      <c r="B44" s="99" t="s">
        <v>16</v>
      </c>
      <c r="C44" s="100">
        <v>0</v>
      </c>
      <c r="D44" s="100">
        <v>0</v>
      </c>
      <c r="E44" s="101">
        <f t="shared" si="4"/>
        <v>0</v>
      </c>
      <c r="F44" s="102"/>
      <c r="G44" s="102"/>
    </row>
    <row r="45" spans="1:7" x14ac:dyDescent="0.3">
      <c r="A45" s="82">
        <v>5</v>
      </c>
      <c r="B45" s="88" t="s">
        <v>111</v>
      </c>
      <c r="C45" s="100">
        <v>0</v>
      </c>
      <c r="D45" s="100">
        <v>0</v>
      </c>
      <c r="E45" s="101">
        <f t="shared" si="4"/>
        <v>0</v>
      </c>
      <c r="F45" s="102"/>
      <c r="G45" s="102"/>
    </row>
    <row r="46" spans="1:7" x14ac:dyDescent="0.3">
      <c r="A46" s="82">
        <v>6</v>
      </c>
      <c r="B46" s="88" t="s">
        <v>112</v>
      </c>
      <c r="C46" s="100">
        <v>0</v>
      </c>
      <c r="D46" s="100">
        <v>0</v>
      </c>
      <c r="E46" s="101">
        <f t="shared" si="4"/>
        <v>0</v>
      </c>
      <c r="F46" s="102"/>
      <c r="G46" s="102"/>
    </row>
    <row r="47" spans="1:7" x14ac:dyDescent="0.3">
      <c r="A47" s="82">
        <v>7</v>
      </c>
      <c r="B47" s="88" t="s">
        <v>11</v>
      </c>
      <c r="C47" s="100">
        <v>0</v>
      </c>
      <c r="D47" s="100">
        <v>0</v>
      </c>
      <c r="E47" s="101">
        <f t="shared" si="4"/>
        <v>0</v>
      </c>
      <c r="F47" s="102"/>
      <c r="G47" s="102"/>
    </row>
    <row r="48" spans="1:7" x14ac:dyDescent="0.3">
      <c r="A48" s="82">
        <v>8</v>
      </c>
      <c r="B48" s="88" t="s">
        <v>113</v>
      </c>
      <c r="C48" s="100">
        <v>54</v>
      </c>
      <c r="D48" s="100">
        <v>52</v>
      </c>
      <c r="E48" s="101">
        <f t="shared" si="4"/>
        <v>2</v>
      </c>
      <c r="F48" s="102"/>
      <c r="G48" s="102"/>
    </row>
    <row r="49" spans="1:7" x14ac:dyDescent="0.3">
      <c r="A49" s="82">
        <v>9</v>
      </c>
      <c r="B49" s="88" t="s">
        <v>114</v>
      </c>
      <c r="C49" s="100">
        <v>0</v>
      </c>
      <c r="D49" s="100">
        <v>0</v>
      </c>
      <c r="E49" s="101">
        <f t="shared" si="4"/>
        <v>0</v>
      </c>
      <c r="F49" s="102"/>
      <c r="G49" s="102"/>
    </row>
    <row r="50" spans="1:7" x14ac:dyDescent="0.3">
      <c r="A50" s="82">
        <v>10</v>
      </c>
      <c r="B50" s="88" t="s">
        <v>7</v>
      </c>
      <c r="C50" s="100">
        <v>0</v>
      </c>
      <c r="D50" s="100">
        <v>0</v>
      </c>
      <c r="E50" s="101">
        <f t="shared" si="4"/>
        <v>0</v>
      </c>
      <c r="F50" s="102"/>
      <c r="G50" s="102"/>
    </row>
    <row r="51" spans="1:7" x14ac:dyDescent="0.3">
      <c r="A51" s="82">
        <v>11</v>
      </c>
      <c r="B51" s="88" t="s">
        <v>115</v>
      </c>
      <c r="C51" s="100">
        <v>0</v>
      </c>
      <c r="D51" s="100">
        <v>0</v>
      </c>
      <c r="E51" s="101">
        <f t="shared" si="4"/>
        <v>0</v>
      </c>
      <c r="F51" s="102"/>
      <c r="G51" s="102"/>
    </row>
    <row r="52" spans="1:7" x14ac:dyDescent="0.3">
      <c r="A52" s="82">
        <v>12</v>
      </c>
      <c r="B52" s="88" t="s">
        <v>116</v>
      </c>
      <c r="C52" s="100">
        <v>0</v>
      </c>
      <c r="D52" s="100">
        <v>0</v>
      </c>
      <c r="E52" s="101">
        <f t="shared" si="4"/>
        <v>0</v>
      </c>
      <c r="F52" s="102"/>
      <c r="G52" s="102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8" zoomScale="120" zoomScaleNormal="120" workbookViewId="0">
      <selection activeCell="C27" sqref="C27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7" customWidth="1"/>
    <col min="4" max="4" width="46.85546875" style="1" customWidth="1"/>
    <col min="5" max="16384" width="8.7109375" style="1"/>
  </cols>
  <sheetData>
    <row r="1" spans="1:7" x14ac:dyDescent="0.25">
      <c r="A1" s="105" t="s">
        <v>117</v>
      </c>
      <c r="B1" s="105"/>
      <c r="C1" s="105"/>
      <c r="D1" s="105"/>
    </row>
    <row r="2" spans="1:7" ht="16.5" customHeight="1" x14ac:dyDescent="0.25">
      <c r="A2" s="106" t="s">
        <v>118</v>
      </c>
      <c r="B2" s="106"/>
      <c r="C2" s="106"/>
      <c r="D2" s="106"/>
    </row>
    <row r="3" spans="1:7" ht="33.75" customHeight="1" x14ac:dyDescent="0.25">
      <c r="A3" s="107" t="s">
        <v>2</v>
      </c>
      <c r="B3" s="107"/>
      <c r="C3" s="107"/>
      <c r="D3" s="107"/>
    </row>
    <row r="4" spans="1:7" ht="26.25" customHeight="1" x14ac:dyDescent="0.25">
      <c r="A4" s="16"/>
      <c r="B4" s="15"/>
      <c r="C4" s="15"/>
      <c r="D4" s="15"/>
    </row>
    <row r="5" spans="1:7" ht="31.5" customHeight="1" x14ac:dyDescent="0.25">
      <c r="A5" s="39" t="s">
        <v>3</v>
      </c>
      <c r="B5" s="39" t="s">
        <v>4</v>
      </c>
      <c r="C5" s="39" t="s">
        <v>119</v>
      </c>
      <c r="D5" s="51" t="s">
        <v>120</v>
      </c>
    </row>
    <row r="6" spans="1:7" s="7" customFormat="1" x14ac:dyDescent="0.25">
      <c r="A6" s="39"/>
      <c r="B6" s="52" t="s">
        <v>121</v>
      </c>
      <c r="C6" s="53">
        <v>43079</v>
      </c>
      <c r="D6" s="54"/>
      <c r="E6" s="6"/>
      <c r="F6" s="6"/>
    </row>
    <row r="7" spans="1:7" s="7" customFormat="1" x14ac:dyDescent="0.25">
      <c r="A7" s="39">
        <v>1</v>
      </c>
      <c r="B7" s="55" t="s">
        <v>122</v>
      </c>
      <c r="C7" s="56">
        <v>10956</v>
      </c>
      <c r="D7" s="57"/>
      <c r="E7" s="6"/>
      <c r="F7" s="6"/>
      <c r="G7" s="6"/>
    </row>
    <row r="8" spans="1:7" s="7" customFormat="1" ht="31.5" x14ac:dyDescent="0.25">
      <c r="A8" s="58" t="s">
        <v>30</v>
      </c>
      <c r="B8" s="59" t="s">
        <v>123</v>
      </c>
      <c r="C8" s="60">
        <v>10454</v>
      </c>
      <c r="D8" s="61" t="s">
        <v>124</v>
      </c>
      <c r="F8" s="6"/>
      <c r="G8" s="6"/>
    </row>
    <row r="9" spans="1:7" s="7" customFormat="1" x14ac:dyDescent="0.25">
      <c r="A9" s="58" t="s">
        <v>32</v>
      </c>
      <c r="B9" s="59" t="s">
        <v>125</v>
      </c>
      <c r="C9" s="62">
        <v>217</v>
      </c>
      <c r="D9" s="61" t="s">
        <v>126</v>
      </c>
      <c r="F9" s="6"/>
    </row>
    <row r="10" spans="1:7" s="7" customFormat="1" ht="63" x14ac:dyDescent="0.25">
      <c r="A10" s="58" t="s">
        <v>34</v>
      </c>
      <c r="B10" s="59" t="s">
        <v>127</v>
      </c>
      <c r="C10" s="62">
        <v>190</v>
      </c>
      <c r="D10" s="61" t="s">
        <v>128</v>
      </c>
    </row>
    <row r="11" spans="1:7" s="7" customFormat="1" ht="18.75" x14ac:dyDescent="0.3">
      <c r="A11" s="58" t="s">
        <v>129</v>
      </c>
      <c r="B11" s="59" t="s">
        <v>130</v>
      </c>
      <c r="C11" s="62">
        <v>95</v>
      </c>
      <c r="D11" s="61" t="s">
        <v>131</v>
      </c>
      <c r="F11" s="8"/>
    </row>
    <row r="12" spans="1:7" s="7" customFormat="1" ht="31.5" x14ac:dyDescent="0.25">
      <c r="A12" s="58" t="s">
        <v>132</v>
      </c>
      <c r="B12" s="59" t="s">
        <v>133</v>
      </c>
      <c r="C12" s="53"/>
      <c r="D12" s="52"/>
      <c r="F12" s="6"/>
    </row>
    <row r="13" spans="1:7" s="7" customFormat="1" x14ac:dyDescent="0.25">
      <c r="A13" s="63"/>
      <c r="B13" s="59" t="s">
        <v>134</v>
      </c>
      <c r="C13" s="62">
        <v>271</v>
      </c>
      <c r="D13" s="52"/>
      <c r="F13" s="6"/>
    </row>
    <row r="14" spans="1:7" s="7" customFormat="1" x14ac:dyDescent="0.25">
      <c r="A14" s="63"/>
      <c r="B14" s="59" t="s">
        <v>135</v>
      </c>
      <c r="C14" s="62">
        <v>223</v>
      </c>
      <c r="D14" s="52"/>
      <c r="F14" s="6"/>
    </row>
    <row r="15" spans="1:7" s="7" customFormat="1" x14ac:dyDescent="0.25">
      <c r="A15" s="58" t="s">
        <v>136</v>
      </c>
      <c r="B15" s="59" t="s">
        <v>137</v>
      </c>
      <c r="C15" s="53">
        <f>SUM(C16:C27)</f>
        <v>8647</v>
      </c>
      <c r="D15" s="52"/>
      <c r="F15" s="6"/>
    </row>
    <row r="16" spans="1:7" s="7" customFormat="1" ht="18.75" x14ac:dyDescent="0.25">
      <c r="A16" s="64"/>
      <c r="B16" s="65" t="s">
        <v>95</v>
      </c>
      <c r="C16" s="213">
        <v>654</v>
      </c>
      <c r="D16" s="66"/>
      <c r="F16" s="6"/>
    </row>
    <row r="17" spans="1:14" s="7" customFormat="1" ht="18.75" x14ac:dyDescent="0.25">
      <c r="A17" s="64"/>
      <c r="B17" s="65" t="s">
        <v>96</v>
      </c>
      <c r="C17" s="213">
        <v>1435</v>
      </c>
      <c r="D17" s="66"/>
      <c r="F17" s="6"/>
    </row>
    <row r="18" spans="1:14" s="7" customFormat="1" ht="18.75" x14ac:dyDescent="0.25">
      <c r="A18" s="64"/>
      <c r="B18" s="65" t="s">
        <v>97</v>
      </c>
      <c r="C18" s="213">
        <v>227</v>
      </c>
      <c r="D18" s="66"/>
      <c r="F18" s="6"/>
    </row>
    <row r="19" spans="1:14" s="7" customFormat="1" ht="18.75" x14ac:dyDescent="0.25">
      <c r="A19" s="64"/>
      <c r="B19" s="65" t="s">
        <v>98</v>
      </c>
      <c r="C19" s="213">
        <v>421</v>
      </c>
      <c r="D19" s="66"/>
      <c r="I19" s="9"/>
      <c r="J19" s="9"/>
      <c r="K19" s="9"/>
      <c r="L19" s="9"/>
      <c r="M19" s="9"/>
      <c r="N19" s="9"/>
    </row>
    <row r="20" spans="1:14" s="7" customFormat="1" ht="18.75" x14ac:dyDescent="0.25">
      <c r="A20" s="64"/>
      <c r="B20" s="65" t="s">
        <v>99</v>
      </c>
      <c r="C20" s="213">
        <v>179</v>
      </c>
      <c r="D20" s="66"/>
    </row>
    <row r="21" spans="1:14" s="7" customFormat="1" ht="18.75" x14ac:dyDescent="0.25">
      <c r="A21" s="64"/>
      <c r="B21" s="65" t="s">
        <v>100</v>
      </c>
      <c r="C21" s="213">
        <v>63</v>
      </c>
      <c r="D21" s="66"/>
      <c r="G21" s="6"/>
    </row>
    <row r="22" spans="1:14" s="7" customFormat="1" ht="18.75" x14ac:dyDescent="0.25">
      <c r="A22" s="64"/>
      <c r="B22" s="65" t="s">
        <v>101</v>
      </c>
      <c r="C22" s="213">
        <v>49</v>
      </c>
      <c r="D22" s="66"/>
    </row>
    <row r="23" spans="1:14" s="7" customFormat="1" ht="18.75" x14ac:dyDescent="0.25">
      <c r="A23" s="64"/>
      <c r="B23" s="65" t="s">
        <v>102</v>
      </c>
      <c r="C23" s="213">
        <v>768</v>
      </c>
      <c r="D23" s="66"/>
    </row>
    <row r="24" spans="1:14" s="7" customFormat="1" ht="18.75" x14ac:dyDescent="0.25">
      <c r="A24" s="64"/>
      <c r="B24" s="65" t="s">
        <v>103</v>
      </c>
      <c r="C24" s="213">
        <v>1074</v>
      </c>
      <c r="D24" s="66"/>
    </row>
    <row r="25" spans="1:14" s="7" customFormat="1" ht="18.75" x14ac:dyDescent="0.25">
      <c r="A25" s="64"/>
      <c r="B25" s="65" t="s">
        <v>104</v>
      </c>
      <c r="C25" s="213">
        <v>1337</v>
      </c>
      <c r="D25" s="66"/>
    </row>
    <row r="26" spans="1:14" s="7" customFormat="1" ht="18.75" x14ac:dyDescent="0.25">
      <c r="A26" s="64"/>
      <c r="B26" s="65" t="s">
        <v>105</v>
      </c>
      <c r="C26" s="213">
        <v>1470</v>
      </c>
      <c r="D26" s="66"/>
    </row>
    <row r="27" spans="1:14" s="7" customFormat="1" ht="18.75" x14ac:dyDescent="0.25">
      <c r="A27" s="64"/>
      <c r="B27" s="65" t="s">
        <v>106</v>
      </c>
      <c r="C27" s="213">
        <v>970</v>
      </c>
      <c r="D27" s="66"/>
    </row>
    <row r="28" spans="1:14" x14ac:dyDescent="0.25">
      <c r="A28" s="39">
        <v>2</v>
      </c>
      <c r="B28" s="67" t="s">
        <v>138</v>
      </c>
      <c r="C28" s="53">
        <f>SUM(C29:C31)</f>
        <v>560</v>
      </c>
      <c r="D28" s="52" t="s">
        <v>139</v>
      </c>
    </row>
    <row r="29" spans="1:14" x14ac:dyDescent="0.25">
      <c r="A29" s="68"/>
      <c r="B29" s="69" t="s">
        <v>140</v>
      </c>
      <c r="C29" s="62">
        <v>157</v>
      </c>
      <c r="D29" s="52"/>
    </row>
    <row r="30" spans="1:14" x14ac:dyDescent="0.25">
      <c r="A30" s="68"/>
      <c r="B30" s="69" t="s">
        <v>141</v>
      </c>
      <c r="C30" s="62">
        <v>108</v>
      </c>
      <c r="D30" s="52"/>
    </row>
    <row r="31" spans="1:14" x14ac:dyDescent="0.25">
      <c r="A31" s="68"/>
      <c r="B31" s="69" t="s">
        <v>142</v>
      </c>
      <c r="C31" s="62">
        <v>295</v>
      </c>
      <c r="D31" s="52"/>
    </row>
    <row r="32" spans="1:14" ht="31.5" x14ac:dyDescent="0.25">
      <c r="A32" s="68">
        <v>3</v>
      </c>
      <c r="B32" s="67" t="s">
        <v>143</v>
      </c>
      <c r="C32" s="53">
        <v>18</v>
      </c>
      <c r="D32" s="70" t="s">
        <v>144</v>
      </c>
    </row>
    <row r="33" spans="1:4" x14ac:dyDescent="0.25">
      <c r="A33" s="43"/>
      <c r="B33" s="69" t="s">
        <v>31</v>
      </c>
      <c r="C33" s="19">
        <v>0</v>
      </c>
      <c r="D33" s="71"/>
    </row>
    <row r="34" spans="1:4" x14ac:dyDescent="0.25">
      <c r="A34" s="39">
        <v>4</v>
      </c>
      <c r="B34" s="72" t="s">
        <v>145</v>
      </c>
      <c r="C34" s="53">
        <f>C35+C36+C37</f>
        <v>15</v>
      </c>
      <c r="D34" s="52" t="s">
        <v>146</v>
      </c>
    </row>
    <row r="35" spans="1:4" x14ac:dyDescent="0.25">
      <c r="A35" s="68"/>
      <c r="B35" s="69" t="s">
        <v>147</v>
      </c>
      <c r="C35" s="62">
        <v>10</v>
      </c>
      <c r="D35" s="52"/>
    </row>
    <row r="36" spans="1:4" x14ac:dyDescent="0.25">
      <c r="A36" s="68"/>
      <c r="B36" s="69" t="s">
        <v>148</v>
      </c>
      <c r="C36" s="62">
        <v>2</v>
      </c>
      <c r="D36" s="52"/>
    </row>
    <row r="37" spans="1:4" x14ac:dyDescent="0.25">
      <c r="A37" s="68"/>
      <c r="B37" s="69" t="s">
        <v>149</v>
      </c>
      <c r="C37" s="62">
        <v>3</v>
      </c>
      <c r="D37" s="5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7" zoomScaleNormal="100" workbookViewId="0">
      <selection activeCell="J7" sqref="J7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05" t="s">
        <v>150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.75" x14ac:dyDescent="0.25">
      <c r="A2" s="106" t="s">
        <v>151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0" customHeight="1" x14ac:dyDescent="0.25">
      <c r="A3" s="107" t="s">
        <v>152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4.25" customHeight="1" x14ac:dyDescent="0.25">
      <c r="A4" s="25"/>
      <c r="B4" s="25"/>
      <c r="C4" s="25"/>
      <c r="D4" s="25"/>
      <c r="E4" s="25" t="s">
        <v>153</v>
      </c>
      <c r="F4" s="25"/>
      <c r="G4" s="25"/>
      <c r="H4" s="25"/>
      <c r="I4" s="107"/>
      <c r="J4" s="107"/>
      <c r="K4" s="25"/>
      <c r="L4" s="25"/>
      <c r="M4" s="25"/>
      <c r="N4" s="25"/>
      <c r="O4" s="25"/>
      <c r="P4" s="25"/>
    </row>
    <row r="5" spans="1:16" x14ac:dyDescent="0.25">
      <c r="A5" s="35"/>
      <c r="B5" s="3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121" t="s">
        <v>3</v>
      </c>
      <c r="B6" s="121" t="s">
        <v>4</v>
      </c>
      <c r="C6" s="123" t="s">
        <v>5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  <c r="O6" s="123" t="s">
        <v>154</v>
      </c>
      <c r="P6" s="124"/>
    </row>
    <row r="7" spans="1:16" ht="82.5" x14ac:dyDescent="0.25">
      <c r="A7" s="122"/>
      <c r="B7" s="122"/>
      <c r="C7" s="32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  <c r="K7" s="32" t="s">
        <v>15</v>
      </c>
      <c r="L7" s="32" t="s">
        <v>16</v>
      </c>
      <c r="M7" s="32" t="s">
        <v>17</v>
      </c>
      <c r="N7" s="32" t="s">
        <v>18</v>
      </c>
      <c r="O7" s="32" t="s">
        <v>155</v>
      </c>
      <c r="P7" s="32" t="s">
        <v>156</v>
      </c>
    </row>
    <row r="8" spans="1:16" ht="33" x14ac:dyDescent="0.25">
      <c r="A8" s="36" t="s">
        <v>20</v>
      </c>
      <c r="B8" s="32" t="s">
        <v>157</v>
      </c>
      <c r="C8" s="33">
        <v>99.94</v>
      </c>
      <c r="D8" s="33">
        <v>99.37</v>
      </c>
      <c r="E8" s="33">
        <v>99.78</v>
      </c>
      <c r="F8" s="33">
        <v>99.93</v>
      </c>
      <c r="G8" s="33">
        <v>99.57</v>
      </c>
      <c r="H8" s="33">
        <v>99.72</v>
      </c>
      <c r="I8" s="33">
        <v>99.75</v>
      </c>
      <c r="J8" s="33">
        <v>99.9</v>
      </c>
      <c r="K8" s="33">
        <v>99.88</v>
      </c>
      <c r="L8" s="33">
        <v>102.37</v>
      </c>
      <c r="M8" s="33">
        <v>99.2</v>
      </c>
      <c r="N8" s="33">
        <v>99.88</v>
      </c>
      <c r="O8" s="33">
        <v>99.56</v>
      </c>
      <c r="P8" s="33">
        <v>98.1</v>
      </c>
    </row>
    <row r="9" spans="1:16" ht="33" x14ac:dyDescent="0.25">
      <c r="A9" s="36" t="s">
        <v>27</v>
      </c>
      <c r="B9" s="32" t="s">
        <v>158</v>
      </c>
      <c r="C9" s="33">
        <v>90.5</v>
      </c>
      <c r="D9" s="33">
        <v>91.04</v>
      </c>
      <c r="E9" s="33">
        <v>99.32</v>
      </c>
      <c r="F9" s="33">
        <v>97.63</v>
      </c>
      <c r="G9" s="33">
        <v>93.84</v>
      </c>
      <c r="H9" s="33">
        <v>86.33</v>
      </c>
      <c r="I9" s="33">
        <v>87.64</v>
      </c>
      <c r="J9" s="33">
        <v>93.6</v>
      </c>
      <c r="K9" s="33">
        <v>96.14</v>
      </c>
      <c r="L9" s="33">
        <v>94.92</v>
      </c>
      <c r="M9" s="33">
        <v>99.08</v>
      </c>
      <c r="N9" s="33">
        <v>89.24</v>
      </c>
      <c r="O9" s="33">
        <v>91.73</v>
      </c>
      <c r="P9" s="33">
        <v>85.06</v>
      </c>
    </row>
    <row r="10" spans="1:16" ht="44.25" customHeight="1" x14ac:dyDescent="0.25">
      <c r="A10" s="36" t="s">
        <v>40</v>
      </c>
      <c r="B10" s="32" t="s">
        <v>159</v>
      </c>
      <c r="C10" s="33">
        <v>48</v>
      </c>
      <c r="D10" s="34">
        <v>696</v>
      </c>
      <c r="E10" s="34">
        <v>297</v>
      </c>
      <c r="F10" s="34">
        <v>471</v>
      </c>
      <c r="G10" s="33">
        <v>628</v>
      </c>
      <c r="H10" s="33">
        <v>424</v>
      </c>
      <c r="I10" s="33">
        <v>270</v>
      </c>
      <c r="J10" s="34">
        <v>105</v>
      </c>
      <c r="K10" s="33">
        <v>87</v>
      </c>
      <c r="L10" s="33">
        <v>8</v>
      </c>
      <c r="M10" s="33">
        <v>42</v>
      </c>
      <c r="N10" s="34">
        <v>32</v>
      </c>
      <c r="O10" s="34">
        <f>SUM(C10:N10)</f>
        <v>3108</v>
      </c>
      <c r="P10" s="119" t="s">
        <v>160</v>
      </c>
    </row>
    <row r="11" spans="1:16" ht="39.75" customHeight="1" x14ac:dyDescent="0.25">
      <c r="A11" s="37">
        <v>1</v>
      </c>
      <c r="B11" s="38" t="s">
        <v>161</v>
      </c>
      <c r="C11" s="33">
        <v>46</v>
      </c>
      <c r="D11" s="33">
        <v>81</v>
      </c>
      <c r="E11" s="33">
        <v>71</v>
      </c>
      <c r="F11" s="34">
        <v>9</v>
      </c>
      <c r="G11" s="33">
        <v>136</v>
      </c>
      <c r="H11" s="33">
        <v>93</v>
      </c>
      <c r="I11" s="33">
        <v>63</v>
      </c>
      <c r="J11" s="33">
        <v>105</v>
      </c>
      <c r="K11" s="33">
        <v>55</v>
      </c>
      <c r="L11" s="33">
        <v>6</v>
      </c>
      <c r="M11" s="33">
        <v>42</v>
      </c>
      <c r="N11" s="33">
        <v>0</v>
      </c>
      <c r="O11" s="34">
        <f t="shared" ref="O11:O13" si="0">SUM(C11:N11)</f>
        <v>707</v>
      </c>
      <c r="P11" s="119"/>
    </row>
    <row r="12" spans="1:16" ht="16.5" x14ac:dyDescent="0.25">
      <c r="A12" s="37">
        <v>2</v>
      </c>
      <c r="B12" s="38" t="s">
        <v>162</v>
      </c>
      <c r="C12" s="33">
        <v>2</v>
      </c>
      <c r="D12" s="33">
        <v>14</v>
      </c>
      <c r="E12" s="33">
        <v>22</v>
      </c>
      <c r="F12" s="33">
        <v>40</v>
      </c>
      <c r="G12" s="33">
        <v>339</v>
      </c>
      <c r="H12" s="33">
        <v>34</v>
      </c>
      <c r="I12" s="33">
        <v>35</v>
      </c>
      <c r="J12" s="33">
        <v>0</v>
      </c>
      <c r="K12" s="33">
        <v>28</v>
      </c>
      <c r="L12" s="33">
        <v>0</v>
      </c>
      <c r="M12" s="33">
        <v>0</v>
      </c>
      <c r="N12" s="33">
        <v>0</v>
      </c>
      <c r="O12" s="34">
        <f t="shared" si="0"/>
        <v>514</v>
      </c>
      <c r="P12" s="119"/>
    </row>
    <row r="13" spans="1:16" ht="16.5" x14ac:dyDescent="0.25">
      <c r="A13" s="37">
        <v>3</v>
      </c>
      <c r="B13" s="38" t="s">
        <v>163</v>
      </c>
      <c r="C13" s="33">
        <f>C10-C11-C12</f>
        <v>0</v>
      </c>
      <c r="D13" s="33">
        <f t="shared" ref="D13:N13" si="1">D10-D11-D12</f>
        <v>601</v>
      </c>
      <c r="E13" s="33">
        <f t="shared" si="1"/>
        <v>204</v>
      </c>
      <c r="F13" s="33">
        <f t="shared" si="1"/>
        <v>422</v>
      </c>
      <c r="G13" s="33">
        <f t="shared" si="1"/>
        <v>153</v>
      </c>
      <c r="H13" s="33">
        <f t="shared" si="1"/>
        <v>297</v>
      </c>
      <c r="I13" s="33">
        <f>I10-I11-I12</f>
        <v>172</v>
      </c>
      <c r="J13" s="33">
        <f t="shared" si="1"/>
        <v>0</v>
      </c>
      <c r="K13" s="33">
        <f t="shared" si="1"/>
        <v>4</v>
      </c>
      <c r="L13" s="33">
        <f t="shared" si="1"/>
        <v>2</v>
      </c>
      <c r="M13" s="33">
        <f t="shared" si="1"/>
        <v>0</v>
      </c>
      <c r="N13" s="33">
        <f t="shared" si="1"/>
        <v>32</v>
      </c>
      <c r="O13" s="34">
        <f t="shared" si="0"/>
        <v>1887</v>
      </c>
      <c r="P13" s="120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B1" zoomScale="80" zoomScaleNormal="80" workbookViewId="0">
      <selection activeCell="G8" sqref="G8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125" t="s">
        <v>164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5.75" x14ac:dyDescent="0.25">
      <c r="A2" s="126" t="s">
        <v>165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36.75" customHeight="1" x14ac:dyDescent="0.25">
      <c r="A3" s="127" t="s">
        <v>152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5.75" x14ac:dyDescent="0.25">
      <c r="A4" s="10"/>
      <c r="B4" s="10"/>
      <c r="C4" s="10"/>
      <c r="D4" s="10"/>
      <c r="E4" s="10" t="s">
        <v>153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1"/>
      <c r="B5" s="11"/>
      <c r="C5" s="12"/>
      <c r="D5" s="12"/>
    </row>
    <row r="6" spans="1:18" ht="47.25" x14ac:dyDescent="0.25">
      <c r="A6" s="39" t="s">
        <v>57</v>
      </c>
      <c r="B6" s="40" t="s">
        <v>166</v>
      </c>
      <c r="C6" s="41">
        <v>44546</v>
      </c>
      <c r="D6" s="41">
        <v>44547</v>
      </c>
      <c r="E6" s="41">
        <v>44548</v>
      </c>
      <c r="F6" s="41">
        <v>44549</v>
      </c>
      <c r="G6" s="41">
        <v>44550</v>
      </c>
      <c r="H6" s="41">
        <v>44551</v>
      </c>
      <c r="I6" s="41">
        <v>44552</v>
      </c>
      <c r="J6" s="42">
        <v>44553</v>
      </c>
      <c r="K6" s="42">
        <v>44554</v>
      </c>
      <c r="L6" s="42">
        <v>44555</v>
      </c>
      <c r="M6" s="42">
        <v>44556</v>
      </c>
      <c r="N6" s="42">
        <v>44557</v>
      </c>
      <c r="O6" s="42">
        <v>44558</v>
      </c>
      <c r="P6" s="42">
        <v>44559</v>
      </c>
      <c r="Q6" s="40" t="s">
        <v>6</v>
      </c>
      <c r="R6" s="40" t="s">
        <v>167</v>
      </c>
    </row>
    <row r="7" spans="1:18" ht="24.95" customHeight="1" x14ac:dyDescent="0.25">
      <c r="A7" s="43">
        <v>1</v>
      </c>
      <c r="B7" s="44" t="s">
        <v>7</v>
      </c>
      <c r="C7" s="45">
        <v>19</v>
      </c>
      <c r="D7" s="45">
        <v>25</v>
      </c>
      <c r="E7" s="45">
        <v>125</v>
      </c>
      <c r="F7" s="45">
        <v>89</v>
      </c>
      <c r="G7" s="45">
        <v>45</v>
      </c>
      <c r="H7" s="45">
        <v>1</v>
      </c>
      <c r="I7" s="45">
        <v>35</v>
      </c>
      <c r="J7" s="45">
        <v>44</v>
      </c>
      <c r="K7" s="45">
        <v>63</v>
      </c>
      <c r="L7" s="45">
        <v>1</v>
      </c>
      <c r="M7" s="45">
        <v>3</v>
      </c>
      <c r="N7" s="45"/>
      <c r="O7" s="45">
        <v>1</v>
      </c>
      <c r="P7" s="45">
        <v>4</v>
      </c>
      <c r="Q7" s="46">
        <f>SUM(C7:P7)</f>
        <v>455</v>
      </c>
      <c r="R7" s="47"/>
    </row>
    <row r="8" spans="1:18" ht="24.95" customHeight="1" x14ac:dyDescent="0.25">
      <c r="A8" s="43">
        <v>2</v>
      </c>
      <c r="B8" s="44" t="s">
        <v>8</v>
      </c>
      <c r="C8" s="45">
        <v>10</v>
      </c>
      <c r="D8" s="45">
        <v>1</v>
      </c>
      <c r="E8" s="45">
        <v>58</v>
      </c>
      <c r="F8" s="45">
        <v>75</v>
      </c>
      <c r="G8" s="45">
        <v>32</v>
      </c>
      <c r="H8" s="45"/>
      <c r="I8" s="45">
        <v>21</v>
      </c>
      <c r="J8" s="45">
        <v>70</v>
      </c>
      <c r="K8" s="45">
        <v>41</v>
      </c>
      <c r="L8" s="45">
        <v>45</v>
      </c>
      <c r="M8" s="45">
        <v>15</v>
      </c>
      <c r="N8" s="45">
        <v>13</v>
      </c>
      <c r="O8" s="45">
        <v>41</v>
      </c>
      <c r="P8" s="45">
        <v>5</v>
      </c>
      <c r="Q8" s="46">
        <f t="shared" ref="Q8:Q18" si="0">SUM(C8:P8)</f>
        <v>427</v>
      </c>
      <c r="R8" s="47"/>
    </row>
    <row r="9" spans="1:18" ht="24.95" customHeight="1" x14ac:dyDescent="0.25">
      <c r="A9" s="43">
        <v>3</v>
      </c>
      <c r="B9" s="44" t="s">
        <v>9</v>
      </c>
      <c r="C9" s="45">
        <v>15</v>
      </c>
      <c r="D9" s="45">
        <v>41</v>
      </c>
      <c r="E9" s="45">
        <v>17</v>
      </c>
      <c r="F9" s="45">
        <v>30</v>
      </c>
      <c r="G9" s="45">
        <v>28</v>
      </c>
      <c r="H9" s="45">
        <v>37</v>
      </c>
      <c r="I9" s="45">
        <v>17</v>
      </c>
      <c r="J9" s="45">
        <v>13</v>
      </c>
      <c r="K9" s="45">
        <v>22</v>
      </c>
      <c r="L9" s="45">
        <v>25</v>
      </c>
      <c r="M9" s="45">
        <v>27</v>
      </c>
      <c r="N9" s="45">
        <v>9</v>
      </c>
      <c r="O9" s="45">
        <v>9</v>
      </c>
      <c r="P9" s="45">
        <v>34</v>
      </c>
      <c r="Q9" s="46">
        <f t="shared" si="0"/>
        <v>324</v>
      </c>
      <c r="R9" s="47"/>
    </row>
    <row r="10" spans="1:18" ht="24.95" customHeight="1" x14ac:dyDescent="0.25">
      <c r="A10" s="43">
        <v>4</v>
      </c>
      <c r="B10" s="44" t="s">
        <v>10</v>
      </c>
      <c r="C10" s="45">
        <v>2</v>
      </c>
      <c r="D10" s="45">
        <v>78</v>
      </c>
      <c r="E10" s="45">
        <v>1</v>
      </c>
      <c r="F10" s="45">
        <v>10</v>
      </c>
      <c r="G10" s="45">
        <v>11</v>
      </c>
      <c r="H10" s="45">
        <v>83</v>
      </c>
      <c r="I10" s="45">
        <v>45</v>
      </c>
      <c r="J10" s="45">
        <v>7</v>
      </c>
      <c r="K10" s="45">
        <v>68</v>
      </c>
      <c r="L10" s="45">
        <v>17</v>
      </c>
      <c r="M10" s="45">
        <v>5</v>
      </c>
      <c r="N10" s="45">
        <v>9</v>
      </c>
      <c r="O10" s="45">
        <v>13</v>
      </c>
      <c r="P10" s="45">
        <v>2</v>
      </c>
      <c r="Q10" s="46">
        <f t="shared" si="0"/>
        <v>351</v>
      </c>
      <c r="R10" s="47"/>
    </row>
    <row r="11" spans="1:18" ht="24.95" customHeight="1" x14ac:dyDescent="0.25">
      <c r="A11" s="43">
        <v>5</v>
      </c>
      <c r="B11" s="44" t="s">
        <v>11</v>
      </c>
      <c r="C11" s="45">
        <v>39</v>
      </c>
      <c r="D11" s="45">
        <v>29</v>
      </c>
      <c r="E11" s="45">
        <v>27</v>
      </c>
      <c r="F11" s="45">
        <v>33</v>
      </c>
      <c r="G11" s="45">
        <v>26</v>
      </c>
      <c r="H11" s="45">
        <v>50</v>
      </c>
      <c r="I11" s="45">
        <v>20</v>
      </c>
      <c r="J11" s="45">
        <v>39</v>
      </c>
      <c r="K11" s="45">
        <v>19</v>
      </c>
      <c r="L11" s="45">
        <v>14</v>
      </c>
      <c r="M11" s="45">
        <v>58</v>
      </c>
      <c r="N11" s="45">
        <v>54</v>
      </c>
      <c r="O11" s="45">
        <v>17</v>
      </c>
      <c r="P11" s="45">
        <v>43</v>
      </c>
      <c r="Q11" s="46">
        <f t="shared" si="0"/>
        <v>468</v>
      </c>
      <c r="R11" s="47"/>
    </row>
    <row r="12" spans="1:18" ht="24.95" customHeight="1" x14ac:dyDescent="0.25">
      <c r="A12" s="43">
        <v>6</v>
      </c>
      <c r="B12" s="44" t="s">
        <v>113</v>
      </c>
      <c r="C12" s="45">
        <v>45</v>
      </c>
      <c r="D12" s="45">
        <v>17</v>
      </c>
      <c r="E12" s="45">
        <v>6</v>
      </c>
      <c r="F12" s="45">
        <v>2</v>
      </c>
      <c r="G12" s="45">
        <v>41</v>
      </c>
      <c r="H12" s="45">
        <v>1</v>
      </c>
      <c r="I12" s="45">
        <v>18</v>
      </c>
      <c r="J12" s="45">
        <v>1</v>
      </c>
      <c r="K12" s="45">
        <v>63</v>
      </c>
      <c r="L12" s="45">
        <v>31</v>
      </c>
      <c r="M12" s="45">
        <v>61</v>
      </c>
      <c r="N12" s="45">
        <v>46</v>
      </c>
      <c r="O12" s="45">
        <v>13</v>
      </c>
      <c r="P12" s="45">
        <v>30</v>
      </c>
      <c r="Q12" s="46">
        <f t="shared" si="0"/>
        <v>375</v>
      </c>
      <c r="R12" s="47"/>
    </row>
    <row r="13" spans="1:18" ht="24.95" customHeight="1" x14ac:dyDescent="0.25">
      <c r="A13" s="43">
        <v>7</v>
      </c>
      <c r="B13" s="44" t="s">
        <v>13</v>
      </c>
      <c r="C13" s="45">
        <v>11</v>
      </c>
      <c r="D13" s="45">
        <v>8</v>
      </c>
      <c r="E13" s="45">
        <v>3</v>
      </c>
      <c r="F13" s="45">
        <v>15</v>
      </c>
      <c r="G13" s="45">
        <v>11</v>
      </c>
      <c r="H13" s="45">
        <v>5</v>
      </c>
      <c r="I13" s="45">
        <v>4</v>
      </c>
      <c r="J13" s="45">
        <v>14</v>
      </c>
      <c r="K13" s="45">
        <v>12</v>
      </c>
      <c r="L13" s="45">
        <v>5</v>
      </c>
      <c r="M13" s="45">
        <v>17</v>
      </c>
      <c r="N13" s="45">
        <v>12</v>
      </c>
      <c r="O13" s="45">
        <v>18</v>
      </c>
      <c r="P13" s="45">
        <v>16</v>
      </c>
      <c r="Q13" s="46">
        <f t="shared" si="0"/>
        <v>151</v>
      </c>
      <c r="R13" s="47"/>
    </row>
    <row r="14" spans="1:18" ht="24.95" customHeight="1" x14ac:dyDescent="0.25">
      <c r="A14" s="43">
        <v>8</v>
      </c>
      <c r="B14" s="44" t="s">
        <v>14</v>
      </c>
      <c r="C14" s="45">
        <v>28</v>
      </c>
      <c r="D14" s="45">
        <v>10</v>
      </c>
      <c r="E14" s="45">
        <v>24</v>
      </c>
      <c r="F14" s="45">
        <v>24</v>
      </c>
      <c r="G14" s="45">
        <v>2</v>
      </c>
      <c r="H14" s="45">
        <v>25</v>
      </c>
      <c r="I14" s="45"/>
      <c r="J14" s="45">
        <v>30</v>
      </c>
      <c r="K14" s="45">
        <v>17</v>
      </c>
      <c r="L14" s="45">
        <v>25</v>
      </c>
      <c r="M14" s="45">
        <v>19</v>
      </c>
      <c r="N14" s="45">
        <v>8</v>
      </c>
      <c r="O14" s="45">
        <v>47</v>
      </c>
      <c r="P14" s="45">
        <v>16</v>
      </c>
      <c r="Q14" s="46">
        <f t="shared" si="0"/>
        <v>275</v>
      </c>
      <c r="R14" s="47"/>
    </row>
    <row r="15" spans="1:18" ht="24.95" customHeight="1" x14ac:dyDescent="0.25">
      <c r="A15" s="43">
        <v>9</v>
      </c>
      <c r="B15" s="44" t="s">
        <v>15</v>
      </c>
      <c r="C15" s="45">
        <v>46</v>
      </c>
      <c r="D15" s="45">
        <v>38</v>
      </c>
      <c r="E15" s="45">
        <v>1</v>
      </c>
      <c r="F15" s="45">
        <v>7</v>
      </c>
      <c r="G15" s="45">
        <v>30</v>
      </c>
      <c r="H15" s="45">
        <v>24</v>
      </c>
      <c r="I15" s="45">
        <v>82</v>
      </c>
      <c r="J15" s="45">
        <v>4</v>
      </c>
      <c r="K15" s="45">
        <v>11</v>
      </c>
      <c r="L15" s="45">
        <v>4</v>
      </c>
      <c r="M15" s="45">
        <v>14</v>
      </c>
      <c r="N15" s="45">
        <v>4</v>
      </c>
      <c r="O15" s="45">
        <v>8</v>
      </c>
      <c r="P15" s="45">
        <v>3</v>
      </c>
      <c r="Q15" s="46">
        <f t="shared" si="0"/>
        <v>276</v>
      </c>
      <c r="R15" s="47"/>
    </row>
    <row r="16" spans="1:18" ht="24.95" customHeight="1" x14ac:dyDescent="0.25">
      <c r="A16" s="43">
        <v>10</v>
      </c>
      <c r="B16" s="44" t="s">
        <v>16</v>
      </c>
      <c r="C16" s="45"/>
      <c r="D16" s="45">
        <v>3</v>
      </c>
      <c r="E16" s="45"/>
      <c r="F16" s="45">
        <v>1</v>
      </c>
      <c r="G16" s="45">
        <v>1</v>
      </c>
      <c r="H16" s="45">
        <v>1</v>
      </c>
      <c r="I16" s="45">
        <v>2</v>
      </c>
      <c r="J16" s="45">
        <v>1</v>
      </c>
      <c r="K16" s="45"/>
      <c r="L16" s="45"/>
      <c r="M16" s="45"/>
      <c r="N16" s="45"/>
      <c r="O16" s="45">
        <v>2</v>
      </c>
      <c r="P16" s="45">
        <v>1</v>
      </c>
      <c r="Q16" s="46">
        <f t="shared" si="0"/>
        <v>12</v>
      </c>
      <c r="R16" s="48"/>
    </row>
    <row r="17" spans="1:18" ht="24.95" customHeight="1" x14ac:dyDescent="0.25">
      <c r="A17" s="43">
        <v>11</v>
      </c>
      <c r="B17" s="44" t="s">
        <v>110</v>
      </c>
      <c r="C17" s="45"/>
      <c r="D17" s="45">
        <v>2</v>
      </c>
      <c r="E17" s="45">
        <v>1</v>
      </c>
      <c r="F17" s="45"/>
      <c r="G17" s="45"/>
      <c r="H17" s="45"/>
      <c r="I17" s="45"/>
      <c r="J17" s="45"/>
      <c r="K17" s="45"/>
      <c r="L17" s="45"/>
      <c r="M17" s="45"/>
      <c r="N17" s="45">
        <v>1</v>
      </c>
      <c r="O17" s="45">
        <v>1</v>
      </c>
      <c r="P17" s="45"/>
      <c r="Q17" s="46">
        <f t="shared" si="0"/>
        <v>5</v>
      </c>
      <c r="R17" s="48">
        <v>1</v>
      </c>
    </row>
    <row r="18" spans="1:18" ht="24.95" customHeight="1" x14ac:dyDescent="0.25">
      <c r="A18" s="43">
        <v>12</v>
      </c>
      <c r="B18" s="44" t="s">
        <v>18</v>
      </c>
      <c r="C18" s="45">
        <v>48</v>
      </c>
      <c r="D18" s="45">
        <v>13</v>
      </c>
      <c r="E18" s="45">
        <v>2</v>
      </c>
      <c r="F18" s="45">
        <v>20</v>
      </c>
      <c r="G18" s="45">
        <v>15</v>
      </c>
      <c r="H18" s="45">
        <v>39</v>
      </c>
      <c r="I18" s="45">
        <v>23</v>
      </c>
      <c r="J18" s="45">
        <v>35</v>
      </c>
      <c r="K18" s="45">
        <v>17</v>
      </c>
      <c r="L18" s="45">
        <v>40</v>
      </c>
      <c r="M18" s="45">
        <v>30</v>
      </c>
      <c r="N18" s="45">
        <v>32</v>
      </c>
      <c r="O18" s="45"/>
      <c r="P18" s="45">
        <v>5</v>
      </c>
      <c r="Q18" s="46">
        <f t="shared" si="0"/>
        <v>319</v>
      </c>
      <c r="R18" s="48"/>
    </row>
    <row r="19" spans="1:18" ht="24.95" customHeight="1" x14ac:dyDescent="0.25">
      <c r="A19" s="128" t="s">
        <v>168</v>
      </c>
      <c r="B19" s="129"/>
      <c r="C19" s="49">
        <f t="shared" ref="C19:P19" si="1">SUM(C7:C18)</f>
        <v>263</v>
      </c>
      <c r="D19" s="49">
        <f t="shared" si="1"/>
        <v>265</v>
      </c>
      <c r="E19" s="49">
        <f t="shared" si="1"/>
        <v>265</v>
      </c>
      <c r="F19" s="49">
        <f t="shared" si="1"/>
        <v>306</v>
      </c>
      <c r="G19" s="49">
        <f t="shared" si="1"/>
        <v>242</v>
      </c>
      <c r="H19" s="49">
        <f t="shared" si="1"/>
        <v>266</v>
      </c>
      <c r="I19" s="49">
        <f t="shared" si="1"/>
        <v>267</v>
      </c>
      <c r="J19" s="49">
        <f t="shared" si="1"/>
        <v>258</v>
      </c>
      <c r="K19" s="49">
        <f t="shared" si="1"/>
        <v>333</v>
      </c>
      <c r="L19" s="49">
        <f t="shared" si="1"/>
        <v>207</v>
      </c>
      <c r="M19" s="49">
        <f t="shared" si="1"/>
        <v>249</v>
      </c>
      <c r="N19" s="49">
        <f t="shared" si="1"/>
        <v>188</v>
      </c>
      <c r="O19" s="49">
        <f t="shared" si="1"/>
        <v>170</v>
      </c>
      <c r="P19" s="49">
        <f t="shared" si="1"/>
        <v>159</v>
      </c>
      <c r="Q19" s="46">
        <f>SUM(C19:P19)</f>
        <v>3438</v>
      </c>
      <c r="R19" s="47" t="s">
        <v>160</v>
      </c>
    </row>
    <row r="20" spans="1:18" x14ac:dyDescent="0.25">
      <c r="A20" s="13"/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14"/>
      <c r="B21" s="13"/>
      <c r="C21" s="12"/>
      <c r="D21" s="12"/>
      <c r="E21" s="12"/>
    </row>
    <row r="22" spans="1:18" x14ac:dyDescent="0.25">
      <c r="A22" s="12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5.75" x14ac:dyDescent="0.25">
      <c r="A23" s="12"/>
      <c r="B23" s="15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2021-12-29T09:31:48Z</dcterms:modified>
  <cp:category/>
  <cp:contentStatus/>
</cp:coreProperties>
</file>