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D:\BS. SI\COVID - 19\BAN TT TT\"/>
    </mc:Choice>
  </mc:AlternateContent>
  <xr:revisionPtr revIDLastSave="0" documentId="8_{3C0531D5-D645-4FF3-A355-C9AF296F4881}" xr6:coauthVersionLast="47" xr6:coauthVersionMax="47" xr10:uidLastSave="{00000000-0000-0000-0000-000000000000}"/>
  <bookViews>
    <workbookView showHorizontalScroll="0" showVerticalScroll="0" xWindow="-120" yWindow="-120" windowWidth="20730" windowHeight="11160" activeTab="3" xr2:uid="{00000000-000D-0000-FFFF-FFFF00000000}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1" l="1"/>
  <c r="E42" i="11"/>
  <c r="E43" i="11"/>
  <c r="E44" i="11"/>
  <c r="E45" i="11"/>
  <c r="E46" i="11"/>
  <c r="E47" i="11"/>
  <c r="E48" i="11"/>
  <c r="E49" i="11"/>
  <c r="E50" i="11"/>
  <c r="E51" i="11"/>
  <c r="E52" i="11"/>
  <c r="E41" i="11"/>
  <c r="E31" i="11"/>
  <c r="P26" i="25"/>
  <c r="P25" i="25"/>
  <c r="P24" i="25"/>
  <c r="P23" i="25"/>
  <c r="P22" i="25" l="1"/>
  <c r="I13" i="31"/>
  <c r="C34" i="12" l="1"/>
  <c r="C28" i="12"/>
  <c r="O11" i="31"/>
  <c r="O12" i="31"/>
  <c r="O10" i="31"/>
  <c r="D40" i="11"/>
  <c r="C40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C15" i="12"/>
  <c r="C7" i="1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Q19" i="26"/>
  <c r="E27" i="11" l="1"/>
  <c r="O13" i="31"/>
  <c r="E7" i="11"/>
  <c r="P37" i="25"/>
  <c r="P27" i="25"/>
  <c r="P32" i="25"/>
  <c r="P7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Thành Sĩ</author>
  </authors>
  <commentList>
    <comment ref="F39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<sst xmlns="http://schemas.openxmlformats.org/spreadsheetml/2006/main" count="251" uniqueCount="169">
  <si>
    <t>PHỤ LỤC 1</t>
  </si>
  <si>
    <t>Thống kê tình hình dịch Covid-19 trên địa bàn Tỉnh</t>
  </si>
  <si>
    <t>(Kèm theo Báo cáo số:             /BC-TBTTTT 
ngày        /01/2022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</si>
  <si>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</si>
  <si>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</si>
  <si>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</si>
  <si>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</si>
  <si>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</si>
  <si>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</si>
  <si>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</si>
  <si>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</si>
  <si>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</si>
  <si>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</si>
  <si>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</si>
  <si>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</si>
  <si>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</si>
  <si>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</si>
  <si>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</si>
  <si>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</si>
  <si>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</si>
  <si>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</si>
  <si>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</si>
  <si>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</si>
  <si>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</si>
  <si>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</si>
  <si>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</si>
  <si>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</si>
  <si>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</si>
  <si>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</si>
  <si>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</si>
  <si>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</si>
  <si>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</si>
  <si>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</si>
  <si>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</si>
  <si>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</si>
  <si>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</si>
  <si>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</si>
  <si>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</si>
  <si>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</si>
  <si>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</si>
  <si>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</si>
  <si>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</si>
  <si>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</si>
  <si>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</si>
  <si>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</si>
  <si>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</si>
  <si>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VI</t>
  </si>
  <si>
    <t>Phân loại cấp độ dịch cấp xã</t>
  </si>
  <si>
    <t>V</t>
  </si>
  <si>
    <t>Phân loại cấp độ dịch khóm/ấp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</si>
  <si>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</si>
  <si>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</si>
  <si>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</si>
  <si>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</si>
  <si>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</si>
  <si>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</si>
  <si>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</si>
  <si>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</si>
  <si>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</si>
  <si>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</si>
  <si>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</si>
  <si>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</si>
  <si>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</si>
  <si>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 xml:space="preserve">  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</si>
  <si>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</si>
  <si>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</si>
  <si>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</si>
  <si>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</si>
  <si>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</si>
  <si>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</si>
  <si>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</si>
  <si>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</si>
  <si>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</si>
  <si>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</si>
  <si>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</si>
  <si>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</si>
  <si>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</si>
  <si>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</si>
  <si>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</si>
  <si>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</si>
  <si>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</si>
  <si>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</si>
  <si>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</si>
  <si>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</si>
  <si>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</si>
  <si>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</si>
  <si>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</si>
  <si>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</si>
  <si>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</si>
  <si>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</si>
  <si>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</si>
  <si>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</si>
  <si>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</si>
  <si>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</si>
  <si>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</si>
  <si>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</si>
  <si>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</si>
  <si>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</si>
  <si>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</si>
  <si>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</si>
  <si>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</si>
  <si>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</si>
  <si>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</si>
  <si>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</si>
  <si>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</si>
  <si>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</si>
  <si>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r>
      <t> </t>
    </r>
    <r>
      <rPr>
        <sz val="13"/>
        <color rgb="FF000000"/>
        <rFont val="Cambria"/>
        <family val="1"/>
        <charset val="1"/>
      </rPr>
      <t>0</t>
    </r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</si>
  <si>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</si>
  <si>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</si>
  <si>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</si>
  <si>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</si>
  <si>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</si>
  <si>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</si>
  <si>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</si>
  <si>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</si>
  <si>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</si>
  <si>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</si>
  <si>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</si>
  <si>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</si>
  <si>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</si>
  <si>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</si>
  <si>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</si>
  <si>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</si>
  <si>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</si>
  <si>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</si>
  <si>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(94,68%)</t>
  </si>
  <si>
    <t>Số ca triệu chứng trung bình</t>
  </si>
  <si>
    <t>Chiếm (1,82%)</t>
  </si>
  <si>
    <t>Số ca nặng</t>
  </si>
  <si>
    <t>Chiếm (2,4%) (BV Sa Đéc: 114, BV Phổi: 62; ĐKKV Hồng Ngự: 11, ĐKKV Tháp Mười: 13; TTYT Lai Vung 01)</t>
  </si>
  <si>
    <t>1.4</t>
  </si>
  <si>
    <t>Số ca rất nặng</t>
  </si>
  <si>
    <t>Chiếm (1,10%) (BV Sa Đéc: 68; BV Phổi: 24)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</si>
  <si>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</si>
  <si>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</si>
  <si>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</si>
  <si>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</si>
  <si>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</si>
  <si>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</si>
  <si>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</si>
  <si>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36.409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</si>
  <si>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</si>
  <si>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</si>
  <si>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</si>
  <si>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</si>
  <si>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</si>
  <si>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</si>
  <si>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654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</si>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</sst>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Cambria"/>
      <family val="1"/>
      <charset val="1"/>
    </font>
    <font>
      <sz val="14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sz val="13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23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3" fillId="0" borderId="0" xfId="0" applyFont="1"/>
    <xf numFmtId="3" fontId="1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9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3" fontId="20" fillId="0" borderId="14" xfId="0" applyNumberFormat="1" applyFont="1" applyBorder="1" applyAlignment="1">
      <alignment horizontal="center" vertical="center"/>
    </xf>
    <xf numFmtId="3" fontId="20" fillId="0" borderId="14" xfId="1" applyNumberFormat="1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3" fontId="20" fillId="0" borderId="1" xfId="1" applyNumberFormat="1" applyFont="1" applyBorder="1" applyAlignment="1" applyProtection="1">
      <alignment horizontal="center" vertical="center" wrapText="1"/>
      <protection locked="0"/>
    </xf>
    <xf numFmtId="3" fontId="20" fillId="0" borderId="16" xfId="1" applyNumberFormat="1" applyFont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 applyProtection="1">
      <alignment horizontal="center" vertical="center"/>
      <protection locked="0"/>
    </xf>
    <xf numFmtId="1" fontId="21" fillId="0" borderId="2" xfId="1" applyNumberFormat="1" applyFont="1" applyBorder="1" applyAlignment="1" applyProtection="1">
      <alignment horizontal="center" vertical="center" wrapText="1"/>
      <protection locked="0"/>
    </xf>
    <xf numFmtId="1" fontId="21" fillId="0" borderId="2" xfId="1" applyNumberFormat="1" applyFont="1" applyBorder="1" applyAlignment="1" applyProtection="1">
      <alignment horizontal="left" vertical="center" wrapText="1"/>
      <protection locked="0"/>
    </xf>
    <xf numFmtId="3" fontId="21" fillId="0" borderId="5" xfId="1" applyNumberFormat="1" applyFont="1" applyBorder="1" applyAlignment="1" applyProtection="1">
      <alignment horizontal="center" vertical="center" wrapText="1"/>
      <protection locked="0"/>
    </xf>
    <xf numFmtId="3" fontId="21" fillId="0" borderId="5" xfId="0" applyNumberFormat="1" applyFont="1" applyBorder="1" applyAlignment="1" applyProtection="1">
      <alignment horizontal="center" vertical="center"/>
      <protection locked="0"/>
    </xf>
    <xf numFmtId="1" fontId="20" fillId="0" borderId="2" xfId="1" applyNumberFormat="1" applyFont="1" applyBorder="1" applyAlignment="1" applyProtection="1">
      <alignment horizontal="center" vertical="center" wrapText="1"/>
      <protection locked="0"/>
    </xf>
    <xf numFmtId="1" fontId="20" fillId="0" borderId="2" xfId="1" applyNumberFormat="1" applyFont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3" fontId="6" fillId="0" borderId="9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3" xfId="1" applyNumberFormat="1" applyFont="1" applyBorder="1" applyAlignment="1" applyProtection="1">
      <alignment horizontal="center" vertical="center" wrapText="1"/>
      <protection locked="0"/>
    </xf>
    <xf numFmtId="3" fontId="20" fillId="0" borderId="13" xfId="0" applyNumberFormat="1" applyFont="1" applyBorder="1" applyAlignment="1" applyProtection="1">
      <alignment horizontal="center" vertical="center" wrapText="1"/>
      <protection locked="0"/>
    </xf>
    <xf numFmtId="3" fontId="20" fillId="0" borderId="12" xfId="0" applyNumberFormat="1" applyFont="1" applyBorder="1" applyAlignment="1" applyProtection="1">
      <alignment horizontal="center" vertical="center"/>
      <protection locked="0"/>
    </xf>
    <xf numFmtId="3" fontId="20" fillId="0" borderId="13" xfId="0" applyNumberFormat="1" applyFont="1" applyBorder="1" applyAlignment="1" applyProtection="1">
      <alignment horizontal="center" vertical="center"/>
      <protection locked="0"/>
    </xf>
    <xf numFmtId="3" fontId="20" fillId="0" borderId="13" xfId="0" applyNumberFormat="1" applyFont="1" applyBorder="1" applyProtection="1"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1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0" fillId="0" borderId="1" xfId="0" applyNumberFormat="1" applyFont="1" applyBorder="1" applyProtection="1">
      <protection locked="0"/>
    </xf>
    <xf numFmtId="3" fontId="21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0" fillId="2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Alignment="1" applyProtection="1">
      <alignment horizontal="center" vertical="center"/>
      <protection locked="0"/>
    </xf>
    <xf numFmtId="3" fontId="20" fillId="0" borderId="5" xfId="0" applyNumberFormat="1" applyFont="1" applyBorder="1" applyProtection="1">
      <protection locked="0"/>
    </xf>
    <xf numFmtId="3" fontId="21" fillId="2" borderId="5" xfId="0" applyNumberFormat="1" applyFont="1" applyFill="1" applyBorder="1" applyAlignment="1" applyProtection="1">
      <alignment horizontal="center" vertical="center"/>
      <protection locked="0"/>
    </xf>
    <xf numFmtId="1" fontId="21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5" xfId="0" applyNumberFormat="1" applyFont="1" applyBorder="1" applyAlignment="1">
      <alignment horizontal="center" vertical="center"/>
    </xf>
    <xf numFmtId="3" fontId="20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0" fillId="0" borderId="5" xfId="1" applyNumberFormat="1" applyFont="1" applyBorder="1" applyAlignment="1" applyProtection="1">
      <alignment horizontal="center" vertical="center" wrapText="1"/>
      <protection locked="0"/>
    </xf>
    <xf numFmtId="3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20" fillId="0" borderId="11" xfId="1" applyNumberFormat="1" applyFont="1" applyBorder="1" applyAlignment="1" applyProtection="1">
      <alignment horizontal="center" vertical="center" wrapText="1"/>
      <protection locked="0"/>
    </xf>
    <xf numFmtId="3" fontId="20" fillId="0" borderId="14" xfId="3" applyNumberFormat="1" applyFont="1" applyFill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1" fontId="21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0" fillId="0" borderId="11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 applyProtection="1">
      <alignment horizontal="center" vertical="center" wrapText="1"/>
      <protection locked="0"/>
    </xf>
    <xf numFmtId="3" fontId="20" fillId="0" borderId="16" xfId="0" applyNumberFormat="1" applyFont="1" applyBorder="1" applyProtection="1">
      <protection locked="0"/>
    </xf>
    <xf numFmtId="1" fontId="20" fillId="2" borderId="11" xfId="0" applyNumberFormat="1" applyFont="1" applyFill="1" applyBorder="1" applyAlignment="1">
      <alignment horizontal="center" vertical="center"/>
    </xf>
    <xf numFmtId="1" fontId="20" fillId="0" borderId="5" xfId="0" applyNumberFormat="1" applyFont="1" applyBorder="1" applyAlignment="1">
      <alignment horizontal="left" vertical="center"/>
    </xf>
    <xf numFmtId="3" fontId="21" fillId="0" borderId="5" xfId="0" applyNumberFormat="1" applyFont="1" applyBorder="1" applyAlignment="1">
      <alignment horizontal="center" vertical="center"/>
    </xf>
    <xf numFmtId="1" fontId="20" fillId="2" borderId="12" xfId="0" applyNumberFormat="1" applyFont="1" applyFill="1" applyBorder="1" applyAlignment="1">
      <alignment horizontal="center" vertical="center"/>
    </xf>
    <xf numFmtId="1" fontId="20" fillId="0" borderId="13" xfId="0" applyNumberFormat="1" applyFont="1" applyBorder="1" applyAlignment="1">
      <alignment horizontal="left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3" fontId="20" fillId="0" borderId="1" xfId="0" applyNumberFormat="1" applyFont="1" applyBorder="1" applyAlignment="1" applyProtection="1">
      <alignment horizontal="center" vertical="center" wrapText="1"/>
      <protection locked="0"/>
    </xf>
    <xf numFmtId="1" fontId="20" fillId="0" borderId="11" xfId="0" applyNumberFormat="1" applyFont="1" applyBorder="1" applyAlignment="1">
      <alignment horizontal="left" vertical="center"/>
    </xf>
    <xf numFmtId="0" fontId="19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6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24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5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5" fillId="0" borderId="9" xfId="0" applyFont="1" applyBorder="1"/>
    <xf numFmtId="0" fontId="25" fillId="0" borderId="1" xfId="0" applyFont="1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3" fontId="21" fillId="0" borderId="1" xfId="1" applyNumberFormat="1" applyFont="1" applyBorder="1" applyAlignment="1">
      <alignment horizontal="right" vertical="center" wrapText="1"/>
    </xf>
    <xf numFmtId="3" fontId="21" fillId="0" borderId="1" xfId="1" applyNumberFormat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3" fontId="20" fillId="0" borderId="1" xfId="0" applyNumberFormat="1" applyFont="1" applyBorder="1"/>
    <xf numFmtId="0" fontId="27" fillId="0" borderId="1" xfId="0" applyFont="1" applyBorder="1"/>
    <xf numFmtId="3" fontId="20" fillId="0" borderId="1" xfId="1" applyNumberFormat="1" applyFont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wrapText="1"/>
    </xf>
    <xf numFmtId="3" fontId="21" fillId="0" borderId="3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vertical="center"/>
    </xf>
    <xf numFmtId="3" fontId="20" fillId="0" borderId="1" xfId="1" applyNumberFormat="1" applyFont="1" applyBorder="1" applyAlignment="1">
      <alignment horizontal="right" vertical="center"/>
    </xf>
    <xf numFmtId="0" fontId="20" fillId="0" borderId="4" xfId="0" applyFont="1" applyBorder="1"/>
    <xf numFmtId="3" fontId="20" fillId="0" borderId="5" xfId="0" applyNumberFormat="1" applyFont="1" applyBorder="1"/>
    <xf numFmtId="0" fontId="24" fillId="0" borderId="9" xfId="0" applyFont="1" applyBorder="1"/>
    <xf numFmtId="3" fontId="21" fillId="0" borderId="2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vertical="center" wrapText="1"/>
    </xf>
    <xf numFmtId="3" fontId="20" fillId="0" borderId="1" xfId="0" applyNumberFormat="1" applyFont="1" applyBorder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21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1" fontId="21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right"/>
    </xf>
    <xf numFmtId="0" fontId="18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0" xfId="0" applyFont="1" applyAlignment="1"/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5" xr:uid="{00000000-0005-0000-0000-000003000000}"/>
    <cellStyle name="Normal 2 3" xfId="6" xr:uid="{00000000-0005-0000-0000-000004000000}"/>
    <cellStyle name="Normal 2 4" xfId="7" xr:uid="{00000000-0005-0000-0000-000005000000}"/>
    <cellStyle name="Normal 3" xfId="4" xr:uid="{00000000-0005-0000-0000-00000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  <a:ext uri="{147F2762-F138-4A5C-976F-8EAC2B608ADB}">
              <a16:predDERef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  <a:ext uri="{147F2762-F138-4A5C-976F-8EAC2B608ADB}">
              <a16:predDERef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41"/>
  <sheetViews>
    <sheetView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4" sqref="A1:P41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.75" x14ac:dyDescent="0.25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ht="38.25" customHeight="1" x14ac:dyDescent="0.25">
      <c r="A3" s="189" t="s">
        <v>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</row>
    <row r="4" spans="1:16" ht="15.75" x14ac:dyDescent="0.25">
      <c r="A4" s="106"/>
      <c r="B4" s="106"/>
      <c r="C4" s="106"/>
      <c r="D4" s="106"/>
      <c r="E4" s="106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</row>
    <row r="5" spans="1:16" ht="21.75" customHeight="1" x14ac:dyDescent="0.25">
      <c r="A5" s="190" t="s">
        <v>3</v>
      </c>
      <c r="B5" s="190" t="s">
        <v>4</v>
      </c>
      <c r="C5" s="192" t="s">
        <v>5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3" t="s">
        <v>6</v>
      </c>
    </row>
    <row r="6" spans="1:16" ht="33" x14ac:dyDescent="0.25">
      <c r="A6" s="191"/>
      <c r="B6" s="191"/>
      <c r="C6" s="30" t="s">
        <v>7</v>
      </c>
      <c r="D6" s="31" t="s">
        <v>8</v>
      </c>
      <c r="E6" s="30" t="s">
        <v>9</v>
      </c>
      <c r="F6" s="30" t="s">
        <v>10</v>
      </c>
      <c r="G6" s="31" t="s">
        <v>11</v>
      </c>
      <c r="H6" s="31" t="s">
        <v>12</v>
      </c>
      <c r="I6" s="31" t="s">
        <v>13</v>
      </c>
      <c r="J6" s="31" t="s">
        <v>14</v>
      </c>
      <c r="K6" s="31" t="s">
        <v>15</v>
      </c>
      <c r="L6" s="31" t="s">
        <v>16</v>
      </c>
      <c r="M6" s="31" t="s">
        <v>17</v>
      </c>
      <c r="N6" s="31" t="s">
        <v>18</v>
      </c>
      <c r="O6" s="32" t="s">
        <v>19</v>
      </c>
      <c r="P6" s="194"/>
    </row>
    <row r="7" spans="1:16" ht="30" customHeight="1" x14ac:dyDescent="0.25">
      <c r="A7" s="33" t="s">
        <v>20</v>
      </c>
      <c r="B7" s="34" t="s">
        <v>21</v>
      </c>
      <c r="C7" s="35">
        <f t="shared" ref="C7:O7" si="0">SUM(C8:C12)</f>
        <v>30</v>
      </c>
      <c r="D7" s="35">
        <f t="shared" si="0"/>
        <v>14</v>
      </c>
      <c r="E7" s="35">
        <f t="shared" si="0"/>
        <v>3</v>
      </c>
      <c r="F7" s="35">
        <f t="shared" si="0"/>
        <v>16</v>
      </c>
      <c r="G7" s="35">
        <f t="shared" si="0"/>
        <v>14</v>
      </c>
      <c r="H7" s="35">
        <f t="shared" si="0"/>
        <v>1</v>
      </c>
      <c r="I7" s="35">
        <f t="shared" si="0"/>
        <v>17</v>
      </c>
      <c r="J7" s="35">
        <f t="shared" si="0"/>
        <v>6</v>
      </c>
      <c r="K7" s="35">
        <f t="shared" si="0"/>
        <v>1</v>
      </c>
      <c r="L7" s="35">
        <f t="shared" si="0"/>
        <v>1</v>
      </c>
      <c r="M7" s="35">
        <f t="shared" si="0"/>
        <v>4</v>
      </c>
      <c r="N7" s="35">
        <f t="shared" si="0"/>
        <v>1</v>
      </c>
      <c r="O7" s="35">
        <f t="shared" si="0"/>
        <v>27</v>
      </c>
      <c r="P7" s="36">
        <f t="shared" ref="P7:P12" si="1">SUM(C7:O7)</f>
        <v>135</v>
      </c>
    </row>
    <row r="8" spans="1:16" ht="30" customHeight="1" x14ac:dyDescent="0.25">
      <c r="A8" s="37">
        <v>1</v>
      </c>
      <c r="B8" s="38" t="s">
        <v>22</v>
      </c>
      <c r="C8" s="39"/>
      <c r="D8" s="40"/>
      <c r="E8" s="40"/>
      <c r="F8" s="40"/>
      <c r="G8" s="41"/>
      <c r="H8" s="41"/>
      <c r="I8" s="41"/>
      <c r="J8" s="41"/>
      <c r="K8" s="41"/>
      <c r="L8" s="41"/>
      <c r="M8" s="41"/>
      <c r="N8" s="41"/>
      <c r="O8" s="42">
        <v>25</v>
      </c>
      <c r="P8" s="36">
        <f t="shared" si="1"/>
        <v>25</v>
      </c>
    </row>
    <row r="9" spans="1:16" ht="30" customHeight="1" x14ac:dyDescent="0.25">
      <c r="A9" s="37">
        <v>2</v>
      </c>
      <c r="B9" s="38" t="s">
        <v>23</v>
      </c>
      <c r="C9" s="43">
        <v>25</v>
      </c>
      <c r="D9" s="44">
        <v>9</v>
      </c>
      <c r="E9" s="44"/>
      <c r="F9" s="44"/>
      <c r="G9" s="45">
        <v>11</v>
      </c>
      <c r="H9" s="45"/>
      <c r="I9" s="45"/>
      <c r="J9" s="45"/>
      <c r="K9" s="45"/>
      <c r="L9" s="45"/>
      <c r="M9" s="45">
        <v>4</v>
      </c>
      <c r="N9" s="45"/>
      <c r="O9" s="46"/>
      <c r="P9" s="36">
        <f t="shared" si="1"/>
        <v>49</v>
      </c>
    </row>
    <row r="10" spans="1:16" ht="30" customHeight="1" x14ac:dyDescent="0.25">
      <c r="A10" s="37">
        <v>3</v>
      </c>
      <c r="B10" s="38" t="s">
        <v>24</v>
      </c>
      <c r="C10" s="43">
        <v>5</v>
      </c>
      <c r="D10" s="44">
        <v>5</v>
      </c>
      <c r="E10" s="44">
        <v>3</v>
      </c>
      <c r="F10" s="44">
        <v>16</v>
      </c>
      <c r="G10" s="47">
        <v>3</v>
      </c>
      <c r="H10" s="47">
        <v>1</v>
      </c>
      <c r="I10" s="47">
        <v>17</v>
      </c>
      <c r="J10" s="45">
        <v>6</v>
      </c>
      <c r="K10" s="45">
        <v>1</v>
      </c>
      <c r="L10" s="45">
        <v>1</v>
      </c>
      <c r="M10" s="45"/>
      <c r="N10" s="45">
        <v>1</v>
      </c>
      <c r="O10" s="46"/>
      <c r="P10" s="36">
        <f t="shared" si="1"/>
        <v>59</v>
      </c>
    </row>
    <row r="11" spans="1:16" ht="30" customHeight="1" x14ac:dyDescent="0.25">
      <c r="A11" s="37">
        <v>4</v>
      </c>
      <c r="B11" s="38" t="s">
        <v>25</v>
      </c>
      <c r="C11" s="48"/>
      <c r="D11" s="49"/>
      <c r="E11" s="49"/>
      <c r="F11" s="49"/>
      <c r="G11" s="50"/>
      <c r="H11" s="51"/>
      <c r="I11" s="50"/>
      <c r="J11" s="52"/>
      <c r="K11" s="52"/>
      <c r="L11" s="52"/>
      <c r="M11" s="52"/>
      <c r="N11" s="52"/>
      <c r="O11" s="53"/>
      <c r="P11" s="36">
        <f t="shared" si="1"/>
        <v>0</v>
      </c>
    </row>
    <row r="12" spans="1:16" ht="30" customHeight="1" x14ac:dyDescent="0.25">
      <c r="A12" s="37">
        <v>5</v>
      </c>
      <c r="B12" s="38" t="s">
        <v>26</v>
      </c>
      <c r="C12" s="48"/>
      <c r="D12" s="49"/>
      <c r="E12" s="49"/>
      <c r="F12" s="49"/>
      <c r="G12" s="50"/>
      <c r="H12" s="50"/>
      <c r="I12" s="50"/>
      <c r="J12" s="52"/>
      <c r="K12" s="52"/>
      <c r="L12" s="52"/>
      <c r="M12" s="52"/>
      <c r="N12" s="52"/>
      <c r="O12" s="53">
        <v>2</v>
      </c>
      <c r="P12" s="36">
        <f t="shared" si="1"/>
        <v>2</v>
      </c>
    </row>
    <row r="13" spans="1:16" ht="30" customHeight="1" x14ac:dyDescent="0.25">
      <c r="A13" s="54" t="s">
        <v>27</v>
      </c>
      <c r="B13" s="55" t="s">
        <v>28</v>
      </c>
      <c r="C13" s="56"/>
      <c r="D13" s="57"/>
      <c r="E13" s="56"/>
      <c r="F13" s="56"/>
      <c r="G13" s="58"/>
      <c r="H13" s="58"/>
      <c r="I13" s="58"/>
      <c r="J13" s="59"/>
      <c r="K13" s="59"/>
      <c r="L13" s="59"/>
      <c r="M13" s="59"/>
      <c r="N13" s="59"/>
      <c r="O13" s="60"/>
      <c r="P13" s="61"/>
    </row>
    <row r="14" spans="1:16" ht="30" customHeight="1" x14ac:dyDescent="0.25">
      <c r="A14" s="62">
        <v>1</v>
      </c>
      <c r="B14" s="63" t="s">
        <v>29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5"/>
      <c r="P14" s="66"/>
    </row>
    <row r="15" spans="1:16" ht="30" customHeight="1" x14ac:dyDescent="0.25">
      <c r="A15" s="67" t="s">
        <v>30</v>
      </c>
      <c r="B15" s="68" t="s">
        <v>31</v>
      </c>
      <c r="C15" s="69">
        <v>0</v>
      </c>
      <c r="D15" s="69">
        <v>0</v>
      </c>
      <c r="E15" s="69">
        <v>0</v>
      </c>
      <c r="F15" s="69">
        <v>12</v>
      </c>
      <c r="G15" s="69">
        <v>88</v>
      </c>
      <c r="H15" s="69">
        <v>35</v>
      </c>
      <c r="I15" s="69">
        <v>29</v>
      </c>
      <c r="J15" s="69">
        <v>22</v>
      </c>
      <c r="K15" s="69">
        <v>8</v>
      </c>
      <c r="L15" s="69">
        <v>0</v>
      </c>
      <c r="M15" s="69">
        <v>10</v>
      </c>
      <c r="N15" s="69">
        <v>27</v>
      </c>
      <c r="O15" s="70"/>
      <c r="P15" s="71">
        <f>SUM(C15:N15)</f>
        <v>231</v>
      </c>
    </row>
    <row r="16" spans="1:16" ht="30" customHeight="1" x14ac:dyDescent="0.25">
      <c r="A16" s="67" t="s">
        <v>32</v>
      </c>
      <c r="B16" s="68" t="s">
        <v>33</v>
      </c>
      <c r="C16" s="69">
        <v>143</v>
      </c>
      <c r="D16" s="69">
        <v>345</v>
      </c>
      <c r="E16" s="69">
        <v>0</v>
      </c>
      <c r="F16" s="69">
        <v>41</v>
      </c>
      <c r="G16" s="69">
        <v>855</v>
      </c>
      <c r="H16" s="69">
        <v>515</v>
      </c>
      <c r="I16" s="69">
        <v>248</v>
      </c>
      <c r="J16" s="69">
        <v>1277</v>
      </c>
      <c r="K16" s="69">
        <v>83</v>
      </c>
      <c r="L16" s="69">
        <v>0</v>
      </c>
      <c r="M16" s="69">
        <v>48</v>
      </c>
      <c r="N16" s="69">
        <v>402</v>
      </c>
      <c r="O16" s="72"/>
      <c r="P16" s="71">
        <f>SUM(C16:N16)</f>
        <v>3957</v>
      </c>
    </row>
    <row r="17" spans="1:16" ht="30" customHeight="1" x14ac:dyDescent="0.25">
      <c r="A17" s="67" t="s">
        <v>34</v>
      </c>
      <c r="B17" s="68" t="s">
        <v>35</v>
      </c>
      <c r="C17" s="69">
        <v>5684</v>
      </c>
      <c r="D17" s="69">
        <v>4261</v>
      </c>
      <c r="E17" s="69">
        <v>2557</v>
      </c>
      <c r="F17" s="69">
        <v>5414</v>
      </c>
      <c r="G17" s="69">
        <v>6316</v>
      </c>
      <c r="H17" s="69">
        <v>5325</v>
      </c>
      <c r="I17" s="69">
        <v>2498</v>
      </c>
      <c r="J17" s="69">
        <v>3233</v>
      </c>
      <c r="K17" s="69">
        <v>4571</v>
      </c>
      <c r="L17" s="69">
        <v>1055</v>
      </c>
      <c r="M17" s="69">
        <v>2999</v>
      </c>
      <c r="N17" s="69">
        <v>2423</v>
      </c>
      <c r="O17" s="72"/>
      <c r="P17" s="71">
        <f>SUM(C17:N17)</f>
        <v>46336</v>
      </c>
    </row>
    <row r="18" spans="1:16" ht="30" customHeight="1" x14ac:dyDescent="0.25">
      <c r="A18" s="62">
        <v>2</v>
      </c>
      <c r="B18" s="63" t="s">
        <v>36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73"/>
      <c r="P18" s="74"/>
    </row>
    <row r="19" spans="1:16" ht="30" customHeight="1" x14ac:dyDescent="0.25">
      <c r="A19" s="67" t="s">
        <v>37</v>
      </c>
      <c r="B19" s="68" t="s">
        <v>31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73"/>
      <c r="P19" s="71">
        <f>SUM(C19:N19)</f>
        <v>0</v>
      </c>
    </row>
    <row r="20" spans="1:16" ht="30" customHeight="1" x14ac:dyDescent="0.25">
      <c r="A20" s="67" t="s">
        <v>38</v>
      </c>
      <c r="B20" s="68" t="s">
        <v>33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73"/>
      <c r="P20" s="71">
        <f>SUM(C20:N20)</f>
        <v>0</v>
      </c>
    </row>
    <row r="21" spans="1:16" ht="30" customHeight="1" x14ac:dyDescent="0.25">
      <c r="A21" s="67" t="s">
        <v>39</v>
      </c>
      <c r="B21" s="68" t="s">
        <v>35</v>
      </c>
      <c r="C21" s="69">
        <v>1119</v>
      </c>
      <c r="D21" s="69">
        <v>2883</v>
      </c>
      <c r="E21" s="69">
        <v>3243</v>
      </c>
      <c r="F21" s="69">
        <v>2745</v>
      </c>
      <c r="G21" s="69">
        <v>2038</v>
      </c>
      <c r="H21" s="69">
        <v>3731</v>
      </c>
      <c r="I21" s="69">
        <v>1372</v>
      </c>
      <c r="J21" s="69">
        <v>1891</v>
      </c>
      <c r="K21" s="69">
        <v>697</v>
      </c>
      <c r="L21" s="69">
        <v>1254</v>
      </c>
      <c r="M21" s="69">
        <v>2822</v>
      </c>
      <c r="N21" s="69">
        <v>1454</v>
      </c>
      <c r="O21" s="73"/>
      <c r="P21" s="71">
        <f>SUM(C21:N21)</f>
        <v>25249</v>
      </c>
    </row>
    <row r="22" spans="1:16" ht="30" customHeight="1" x14ac:dyDescent="0.25">
      <c r="A22" s="54" t="s">
        <v>40</v>
      </c>
      <c r="B22" s="109" t="s">
        <v>41</v>
      </c>
      <c r="C22" s="110"/>
      <c r="D22" s="111"/>
      <c r="E22" s="78"/>
      <c r="F22" s="78"/>
      <c r="G22" s="72"/>
      <c r="H22" s="72"/>
      <c r="I22" s="72"/>
      <c r="J22" s="72"/>
      <c r="K22" s="72"/>
      <c r="L22" s="72"/>
      <c r="M22" s="72"/>
      <c r="N22" s="72"/>
      <c r="O22" s="112"/>
      <c r="P22" s="36">
        <f>SUM(P23:P26)</f>
        <v>12</v>
      </c>
    </row>
    <row r="23" spans="1:16" ht="30" customHeight="1" x14ac:dyDescent="0.25">
      <c r="A23" s="113">
        <v>1</v>
      </c>
      <c r="B23" s="114" t="s">
        <v>42</v>
      </c>
      <c r="C23" s="26">
        <v>1</v>
      </c>
      <c r="D23" s="96"/>
      <c r="E23" s="23">
        <v>1</v>
      </c>
      <c r="F23" s="23"/>
      <c r="G23" s="23"/>
      <c r="H23" s="23"/>
      <c r="I23" s="23"/>
      <c r="J23" s="23"/>
      <c r="K23" s="23">
        <v>1</v>
      </c>
      <c r="L23" s="23">
        <v>1</v>
      </c>
      <c r="M23" s="23">
        <v>1</v>
      </c>
      <c r="N23" s="23"/>
      <c r="O23" s="76"/>
      <c r="P23" s="115">
        <f>SUM(C23:O23)</f>
        <v>5</v>
      </c>
    </row>
    <row r="24" spans="1:16" ht="30" customHeight="1" x14ac:dyDescent="0.25">
      <c r="A24" s="113">
        <v>2</v>
      </c>
      <c r="B24" s="114" t="s">
        <v>43</v>
      </c>
      <c r="C24" s="27"/>
      <c r="D24" s="97">
        <v>1</v>
      </c>
      <c r="E24" s="23"/>
      <c r="F24" s="23">
        <v>1</v>
      </c>
      <c r="G24" s="23">
        <v>1</v>
      </c>
      <c r="H24" s="23">
        <v>1</v>
      </c>
      <c r="I24" s="23">
        <v>1</v>
      </c>
      <c r="J24" s="23">
        <v>1</v>
      </c>
      <c r="K24" s="23"/>
      <c r="L24" s="23"/>
      <c r="M24" s="23"/>
      <c r="N24" s="23">
        <v>1</v>
      </c>
      <c r="O24" s="76"/>
      <c r="P24" s="115">
        <f>SUM(C24:O24)</f>
        <v>7</v>
      </c>
    </row>
    <row r="25" spans="1:16" ht="30" customHeight="1" x14ac:dyDescent="0.25">
      <c r="A25" s="116">
        <v>3</v>
      </c>
      <c r="B25" s="117" t="s">
        <v>44</v>
      </c>
      <c r="C25" s="28"/>
      <c r="D25" s="97"/>
      <c r="E25" s="23"/>
      <c r="F25" s="95"/>
      <c r="G25" s="23"/>
      <c r="H25" s="23"/>
      <c r="I25" s="23"/>
      <c r="J25" s="23"/>
      <c r="K25" s="23"/>
      <c r="L25" s="23"/>
      <c r="M25" s="23"/>
      <c r="N25" s="23"/>
      <c r="O25" s="76"/>
      <c r="P25" s="115">
        <f>SUM(C25:O25)</f>
        <v>0</v>
      </c>
    </row>
    <row r="26" spans="1:16" ht="30" customHeight="1" x14ac:dyDescent="0.25">
      <c r="A26" s="118">
        <v>4</v>
      </c>
      <c r="B26" s="119" t="s">
        <v>45</v>
      </c>
      <c r="C26" s="97"/>
      <c r="D26" s="97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76"/>
      <c r="P26" s="115">
        <f>SUM(C26:O26)</f>
        <v>0</v>
      </c>
    </row>
    <row r="27" spans="1:16" ht="30" customHeight="1" x14ac:dyDescent="0.25">
      <c r="A27" s="54" t="s">
        <v>46</v>
      </c>
      <c r="B27" s="109" t="s">
        <v>47</v>
      </c>
      <c r="C27" s="110"/>
      <c r="D27" s="111"/>
      <c r="E27" s="78"/>
      <c r="F27" s="78"/>
      <c r="G27" s="72"/>
      <c r="H27" s="72"/>
      <c r="I27" s="72"/>
      <c r="J27" s="72"/>
      <c r="K27" s="72"/>
      <c r="L27" s="72"/>
      <c r="M27" s="72"/>
      <c r="N27" s="72"/>
      <c r="O27" s="112"/>
      <c r="P27" s="36">
        <f>SUM(P28:P31)</f>
        <v>143</v>
      </c>
    </row>
    <row r="28" spans="1:16" ht="30" customHeight="1" x14ac:dyDescent="0.25">
      <c r="A28" s="113">
        <v>1</v>
      </c>
      <c r="B28" s="114" t="s">
        <v>42</v>
      </c>
      <c r="C28" s="26">
        <v>6</v>
      </c>
      <c r="D28" s="96">
        <v>10</v>
      </c>
      <c r="E28" s="23">
        <v>13</v>
      </c>
      <c r="F28" s="23">
        <v>8</v>
      </c>
      <c r="G28" s="23">
        <v>5</v>
      </c>
      <c r="H28" s="23">
        <v>4</v>
      </c>
      <c r="I28" s="23">
        <v>10</v>
      </c>
      <c r="J28" s="23"/>
      <c r="K28" s="23">
        <v>12</v>
      </c>
      <c r="L28" s="23"/>
      <c r="M28" s="23">
        <v>10</v>
      </c>
      <c r="N28" s="23">
        <v>1</v>
      </c>
      <c r="O28" s="76"/>
      <c r="P28" s="115">
        <f>SUM(C28:O28)</f>
        <v>79</v>
      </c>
    </row>
    <row r="29" spans="1:16" ht="30" customHeight="1" x14ac:dyDescent="0.25">
      <c r="A29" s="113">
        <v>2</v>
      </c>
      <c r="B29" s="114" t="s">
        <v>43</v>
      </c>
      <c r="C29" s="27">
        <v>3</v>
      </c>
      <c r="D29" s="97">
        <v>2</v>
      </c>
      <c r="E29" s="23"/>
      <c r="F29" s="23">
        <v>4</v>
      </c>
      <c r="G29" s="23">
        <v>10</v>
      </c>
      <c r="H29" s="23">
        <v>13</v>
      </c>
      <c r="I29" s="23">
        <v>3</v>
      </c>
      <c r="J29" s="23">
        <v>13</v>
      </c>
      <c r="K29" s="23"/>
      <c r="L29" s="23">
        <v>7</v>
      </c>
      <c r="M29" s="23"/>
      <c r="N29" s="23">
        <v>6</v>
      </c>
      <c r="O29" s="76"/>
      <c r="P29" s="115">
        <f>SUM(C29:O29)</f>
        <v>61</v>
      </c>
    </row>
    <row r="30" spans="1:16" ht="30" customHeight="1" x14ac:dyDescent="0.25">
      <c r="A30" s="116">
        <v>3</v>
      </c>
      <c r="B30" s="117" t="s">
        <v>44</v>
      </c>
      <c r="C30" s="28"/>
      <c r="D30" s="97"/>
      <c r="E30" s="23"/>
      <c r="F30" s="95"/>
      <c r="G30" s="23"/>
      <c r="H30" s="23">
        <v>1</v>
      </c>
      <c r="I30" s="23"/>
      <c r="J30" s="23"/>
      <c r="K30" s="23"/>
      <c r="L30" s="23"/>
      <c r="M30" s="23"/>
      <c r="N30" s="23">
        <v>2</v>
      </c>
      <c r="O30" s="76"/>
      <c r="P30" s="115">
        <f>SUM(C30:O30)</f>
        <v>3</v>
      </c>
    </row>
    <row r="31" spans="1:16" ht="30" customHeight="1" x14ac:dyDescent="0.25">
      <c r="A31" s="118">
        <v>4</v>
      </c>
      <c r="B31" s="119" t="s">
        <v>45</v>
      </c>
      <c r="C31" s="97"/>
      <c r="D31" s="97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76"/>
      <c r="P31" s="115">
        <f>SUM(C31:O31)</f>
        <v>0</v>
      </c>
    </row>
    <row r="32" spans="1:16" ht="30" customHeight="1" x14ac:dyDescent="0.25">
      <c r="A32" s="30" t="s">
        <v>48</v>
      </c>
      <c r="B32" s="109" t="s">
        <v>49</v>
      </c>
      <c r="C32" s="97"/>
      <c r="D32" s="120"/>
      <c r="E32" s="24"/>
      <c r="F32" s="94"/>
      <c r="G32" s="70"/>
      <c r="H32" s="70"/>
      <c r="I32" s="70"/>
      <c r="J32" s="70"/>
      <c r="K32" s="70"/>
      <c r="L32" s="70"/>
      <c r="M32" s="70"/>
      <c r="N32" s="70"/>
      <c r="O32" s="73"/>
      <c r="P32" s="36">
        <f>SUM(P33:P36)</f>
        <v>698</v>
      </c>
    </row>
    <row r="33" spans="1:16" ht="30" customHeight="1" x14ac:dyDescent="0.25">
      <c r="A33" s="113">
        <v>1</v>
      </c>
      <c r="B33" s="121" t="s">
        <v>42</v>
      </c>
      <c r="C33" s="26">
        <v>23</v>
      </c>
      <c r="D33" s="96">
        <v>73</v>
      </c>
      <c r="E33" s="25">
        <v>66</v>
      </c>
      <c r="F33" s="25">
        <v>20</v>
      </c>
      <c r="G33" s="25">
        <v>33</v>
      </c>
      <c r="H33" s="25">
        <v>55</v>
      </c>
      <c r="I33" s="25">
        <v>46</v>
      </c>
      <c r="J33" s="25"/>
      <c r="K33" s="25">
        <v>58</v>
      </c>
      <c r="L33" s="25"/>
      <c r="M33" s="25">
        <v>41</v>
      </c>
      <c r="N33" s="25">
        <v>14</v>
      </c>
      <c r="O33" s="76"/>
      <c r="P33" s="115">
        <f>SUM(C33:O33)</f>
        <v>429</v>
      </c>
    </row>
    <row r="34" spans="1:16" ht="30" customHeight="1" x14ac:dyDescent="0.25">
      <c r="A34" s="113">
        <v>2</v>
      </c>
      <c r="B34" s="114" t="s">
        <v>43</v>
      </c>
      <c r="C34" s="23">
        <v>13</v>
      </c>
      <c r="D34" s="97">
        <v>4</v>
      </c>
      <c r="E34" s="23"/>
      <c r="F34" s="23">
        <v>36</v>
      </c>
      <c r="G34" s="23">
        <v>34</v>
      </c>
      <c r="H34" s="23">
        <v>23</v>
      </c>
      <c r="I34" s="23">
        <v>15</v>
      </c>
      <c r="J34" s="23">
        <v>55</v>
      </c>
      <c r="K34" s="23"/>
      <c r="L34" s="23">
        <v>33</v>
      </c>
      <c r="M34" s="23"/>
      <c r="N34" s="23">
        <v>18</v>
      </c>
      <c r="O34" s="76"/>
      <c r="P34" s="115">
        <f>SUM(C34:O34)</f>
        <v>231</v>
      </c>
    </row>
    <row r="35" spans="1:16" ht="30" customHeight="1" x14ac:dyDescent="0.25">
      <c r="A35" s="116">
        <v>3</v>
      </c>
      <c r="B35" s="117" t="s">
        <v>44</v>
      </c>
      <c r="C35" s="29">
        <v>1</v>
      </c>
      <c r="D35" s="97"/>
      <c r="E35" s="23"/>
      <c r="F35" s="95">
        <v>15</v>
      </c>
      <c r="G35" s="23">
        <v>2</v>
      </c>
      <c r="H35" s="23">
        <v>11</v>
      </c>
      <c r="I35" s="23">
        <v>1</v>
      </c>
      <c r="J35" s="23"/>
      <c r="K35" s="23"/>
      <c r="L35" s="23"/>
      <c r="M35" s="23"/>
      <c r="N35" s="23">
        <v>6</v>
      </c>
      <c r="O35" s="76"/>
      <c r="P35" s="115">
        <f>SUM(C35:O35)</f>
        <v>36</v>
      </c>
    </row>
    <row r="36" spans="1:16" ht="30" customHeight="1" x14ac:dyDescent="0.25">
      <c r="A36" s="118">
        <v>4</v>
      </c>
      <c r="B36" s="119" t="s">
        <v>45</v>
      </c>
      <c r="C36" s="78"/>
      <c r="D36" s="23"/>
      <c r="E36" s="23"/>
      <c r="F36" s="23"/>
      <c r="G36" s="23"/>
      <c r="H36" s="23">
        <v>2</v>
      </c>
      <c r="I36" s="23"/>
      <c r="J36" s="23"/>
      <c r="K36" s="23"/>
      <c r="L36" s="23"/>
      <c r="M36" s="23"/>
      <c r="N36" s="23"/>
      <c r="O36" s="76"/>
      <c r="P36" s="115">
        <f>SUM(C36:O36)</f>
        <v>2</v>
      </c>
    </row>
    <row r="37" spans="1:16" ht="30" customHeight="1" x14ac:dyDescent="0.25">
      <c r="A37" s="30" t="s">
        <v>46</v>
      </c>
      <c r="B37" s="75" t="s">
        <v>50</v>
      </c>
      <c r="C37" s="76"/>
      <c r="D37" s="77"/>
      <c r="E37" s="78"/>
      <c r="F37" s="78"/>
      <c r="G37" s="78"/>
      <c r="H37" s="78"/>
      <c r="I37" s="78"/>
      <c r="J37" s="78"/>
      <c r="K37" s="78"/>
      <c r="L37" s="77"/>
      <c r="M37" s="78"/>
      <c r="N37" s="77"/>
      <c r="O37" s="78"/>
      <c r="P37" s="35">
        <f>P38+P40</f>
        <v>669</v>
      </c>
    </row>
    <row r="38" spans="1:16" ht="30" customHeight="1" x14ac:dyDescent="0.25">
      <c r="A38" s="67">
        <v>1</v>
      </c>
      <c r="B38" s="68" t="s">
        <v>51</v>
      </c>
      <c r="C38" s="78">
        <v>0</v>
      </c>
      <c r="D38" s="79">
        <v>8</v>
      </c>
      <c r="E38" s="78">
        <v>3</v>
      </c>
      <c r="F38" s="78">
        <v>0</v>
      </c>
      <c r="G38" s="72">
        <v>14</v>
      </c>
      <c r="H38" s="72">
        <v>18</v>
      </c>
      <c r="I38" s="72">
        <v>2</v>
      </c>
      <c r="J38" s="72">
        <v>0</v>
      </c>
      <c r="K38" s="72">
        <v>0</v>
      </c>
      <c r="L38" s="72">
        <v>4</v>
      </c>
      <c r="M38" s="72">
        <v>7</v>
      </c>
      <c r="N38" s="72">
        <v>0</v>
      </c>
      <c r="O38" s="72"/>
      <c r="P38" s="71">
        <f t="shared" ref="P38:P41" si="2">SUM(C38:N38)</f>
        <v>56</v>
      </c>
    </row>
    <row r="39" spans="1:16" ht="30" customHeight="1" x14ac:dyDescent="0.25">
      <c r="A39" s="67">
        <v>2</v>
      </c>
      <c r="B39" s="80" t="s">
        <v>31</v>
      </c>
      <c r="C39" s="76">
        <v>0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2"/>
      <c r="P39" s="71">
        <f t="shared" si="2"/>
        <v>0</v>
      </c>
    </row>
    <row r="40" spans="1:16" ht="30" customHeight="1" x14ac:dyDescent="0.25">
      <c r="A40" s="67">
        <v>3</v>
      </c>
      <c r="B40" s="68" t="s">
        <v>52</v>
      </c>
      <c r="C40" s="76">
        <v>49</v>
      </c>
      <c r="D40" s="79">
        <v>102</v>
      </c>
      <c r="E40" s="78">
        <v>15</v>
      </c>
      <c r="F40" s="78">
        <v>26</v>
      </c>
      <c r="G40" s="72">
        <v>299</v>
      </c>
      <c r="H40" s="72">
        <v>17</v>
      </c>
      <c r="I40" s="72">
        <v>22</v>
      </c>
      <c r="J40" s="72">
        <v>25</v>
      </c>
      <c r="K40" s="72">
        <v>19</v>
      </c>
      <c r="L40" s="72">
        <v>5</v>
      </c>
      <c r="M40" s="72">
        <v>27</v>
      </c>
      <c r="N40" s="72">
        <v>7</v>
      </c>
      <c r="O40" s="72"/>
      <c r="P40" s="71">
        <f t="shared" si="2"/>
        <v>613</v>
      </c>
    </row>
    <row r="41" spans="1:16" ht="30" customHeight="1" x14ac:dyDescent="0.25">
      <c r="A41" s="67">
        <v>4</v>
      </c>
      <c r="B41" s="68" t="s">
        <v>31</v>
      </c>
      <c r="C41" s="76">
        <v>0</v>
      </c>
      <c r="D41" s="76">
        <v>0</v>
      </c>
      <c r="E41" s="76">
        <v>0</v>
      </c>
      <c r="F41" s="76">
        <v>0</v>
      </c>
      <c r="G41" s="76">
        <v>12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2"/>
      <c r="P41" s="71">
        <f t="shared" si="2"/>
        <v>12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14"/>
  <sheetViews>
    <sheetView topLeftCell="A4" zoomScaleNormal="100" workbookViewId="0">
      <selection activeCell="E14" sqref="E14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97" t="s">
        <v>53</v>
      </c>
      <c r="B1" s="197"/>
      <c r="C1" s="197"/>
      <c r="D1" s="197"/>
      <c r="E1" s="197"/>
    </row>
    <row r="2" spans="1:5" ht="25.5" customHeight="1" x14ac:dyDescent="0.25">
      <c r="A2" s="198" t="s">
        <v>54</v>
      </c>
      <c r="B2" s="198"/>
      <c r="C2" s="198"/>
      <c r="D2" s="198"/>
      <c r="E2" s="198"/>
    </row>
    <row r="3" spans="1:5" ht="29.25" customHeight="1" x14ac:dyDescent="0.25">
      <c r="A3" s="199" t="s">
        <v>2</v>
      </c>
      <c r="B3" s="199"/>
      <c r="C3" s="199"/>
      <c r="D3" s="199"/>
      <c r="E3" s="199"/>
    </row>
    <row r="4" spans="1:5" ht="25.5" customHeight="1" x14ac:dyDescent="0.25">
      <c r="A4" s="200"/>
      <c r="B4" s="200"/>
      <c r="C4" s="12"/>
      <c r="D4" s="12"/>
      <c r="E4" s="122" t="s">
        <v>55</v>
      </c>
    </row>
    <row r="5" spans="1:5" ht="30" customHeight="1" x14ac:dyDescent="0.25">
      <c r="A5" s="201" t="s">
        <v>56</v>
      </c>
      <c r="B5" s="201" t="s">
        <v>57</v>
      </c>
      <c r="C5" s="195" t="s">
        <v>31</v>
      </c>
      <c r="D5" s="196"/>
      <c r="E5" s="202"/>
    </row>
    <row r="6" spans="1:5" ht="30" customHeight="1" x14ac:dyDescent="0.25">
      <c r="A6" s="201"/>
      <c r="B6" s="201"/>
      <c r="C6" s="123" t="s">
        <v>58</v>
      </c>
      <c r="D6" s="123" t="s">
        <v>59</v>
      </c>
      <c r="E6" s="123" t="s">
        <v>33</v>
      </c>
    </row>
    <row r="7" spans="1:5" ht="30" customHeight="1" x14ac:dyDescent="0.25">
      <c r="A7" s="124">
        <v>1</v>
      </c>
      <c r="B7" s="125" t="s">
        <v>60</v>
      </c>
      <c r="C7" s="81">
        <v>135</v>
      </c>
      <c r="D7" s="81">
        <v>224</v>
      </c>
      <c r="E7" s="81">
        <v>8366</v>
      </c>
    </row>
    <row r="8" spans="1:5" ht="30" customHeight="1" x14ac:dyDescent="0.25">
      <c r="A8" s="124">
        <v>2</v>
      </c>
      <c r="B8" s="125" t="s">
        <v>61</v>
      </c>
      <c r="C8" s="81">
        <v>0</v>
      </c>
      <c r="D8" s="81">
        <v>1</v>
      </c>
      <c r="E8" s="81">
        <v>14</v>
      </c>
    </row>
    <row r="9" spans="1:5" ht="30" customHeight="1" x14ac:dyDescent="0.25">
      <c r="A9" s="124">
        <v>3</v>
      </c>
      <c r="B9" s="126" t="s">
        <v>62</v>
      </c>
      <c r="C9" s="81">
        <v>343</v>
      </c>
      <c r="D9" s="81">
        <v>342</v>
      </c>
      <c r="E9" s="81">
        <v>4055</v>
      </c>
    </row>
    <row r="10" spans="1:5" ht="30" customHeight="1" x14ac:dyDescent="0.25">
      <c r="A10" s="195" t="s">
        <v>6</v>
      </c>
      <c r="B10" s="196"/>
      <c r="C10" s="127">
        <f>SUM(C7:C9)</f>
        <v>478</v>
      </c>
      <c r="D10" s="127">
        <f t="shared" ref="D10:E10" si="0">SUM(D7:D9)</f>
        <v>567</v>
      </c>
      <c r="E10" s="127">
        <f t="shared" si="0"/>
        <v>12435</v>
      </c>
    </row>
    <row r="12" spans="1:5" ht="15.75" x14ac:dyDescent="0.25">
      <c r="B12" s="20"/>
      <c r="C12" s="19"/>
      <c r="D12" s="19"/>
      <c r="E12" s="19"/>
    </row>
    <row r="13" spans="1:5" x14ac:dyDescent="0.25">
      <c r="C13" s="21" t="s">
        <v>63</v>
      </c>
      <c r="D13" s="21"/>
      <c r="E13" s="21"/>
    </row>
    <row r="14" spans="1:5" ht="15.75" x14ac:dyDescent="0.25">
      <c r="C14" s="22"/>
      <c r="D14" s="22"/>
      <c r="E14" s="21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G52"/>
  <sheetViews>
    <sheetView topLeftCell="B22" zoomScale="70" zoomScaleNormal="70" workbookViewId="0">
      <selection activeCell="D11" sqref="D11"/>
    </sheetView>
  </sheetViews>
  <sheetFormatPr defaultColWidth="8.7109375" defaultRowHeight="18.75" x14ac:dyDescent="0.3"/>
  <cols>
    <col min="1" max="1" width="8" style="15" customWidth="1"/>
    <col min="2" max="2" width="36.28515625" style="16" customWidth="1"/>
    <col min="3" max="3" width="15.85546875" style="15" customWidth="1"/>
    <col min="4" max="4" width="11.85546875" style="15" customWidth="1"/>
    <col min="5" max="5" width="13.5703125" style="17" customWidth="1"/>
    <col min="6" max="6" width="10" style="15" customWidth="1"/>
    <col min="7" max="7" width="11.140625" style="15" customWidth="1"/>
    <col min="8" max="16384" width="8.7109375" style="15"/>
  </cols>
  <sheetData>
    <row r="1" spans="1:7" x14ac:dyDescent="0.3">
      <c r="A1" s="203" t="s">
        <v>64</v>
      </c>
      <c r="B1" s="203"/>
      <c r="C1" s="203"/>
      <c r="D1" s="203"/>
      <c r="E1" s="203"/>
      <c r="F1" s="203"/>
      <c r="G1" s="203"/>
    </row>
    <row r="2" spans="1:7" ht="36.75" customHeight="1" x14ac:dyDescent="0.3">
      <c r="A2" s="208" t="s">
        <v>65</v>
      </c>
      <c r="B2" s="208"/>
      <c r="C2" s="208"/>
      <c r="D2" s="208"/>
      <c r="E2" s="208"/>
      <c r="F2" s="208"/>
      <c r="G2" s="208"/>
    </row>
    <row r="3" spans="1:7" ht="32.25" customHeight="1" x14ac:dyDescent="0.3">
      <c r="A3" s="207" t="s">
        <v>2</v>
      </c>
      <c r="B3" s="207"/>
      <c r="C3" s="207"/>
      <c r="D3" s="207"/>
      <c r="E3" s="207"/>
      <c r="F3" s="207"/>
      <c r="G3" s="207"/>
    </row>
    <row r="4" spans="1:7" ht="27" customHeight="1" x14ac:dyDescent="0.35">
      <c r="A4" s="156"/>
      <c r="B4" s="157"/>
      <c r="C4" s="156"/>
      <c r="D4" s="158"/>
      <c r="E4" s="204" t="s">
        <v>66</v>
      </c>
      <c r="F4" s="204"/>
      <c r="G4" s="204"/>
    </row>
    <row r="5" spans="1:7" ht="39.75" customHeight="1" x14ac:dyDescent="0.3">
      <c r="A5" s="205" t="s">
        <v>3</v>
      </c>
      <c r="B5" s="206" t="s">
        <v>67</v>
      </c>
      <c r="C5" s="209" t="s">
        <v>68</v>
      </c>
      <c r="D5" s="209"/>
      <c r="E5" s="209"/>
      <c r="F5" s="210" t="s">
        <v>69</v>
      </c>
      <c r="G5" s="210"/>
    </row>
    <row r="6" spans="1:7" ht="42" customHeight="1" x14ac:dyDescent="0.3">
      <c r="A6" s="205"/>
      <c r="B6" s="206"/>
      <c r="C6" s="159" t="s">
        <v>70</v>
      </c>
      <c r="D6" s="160" t="s">
        <v>71</v>
      </c>
      <c r="E6" s="159" t="s">
        <v>72</v>
      </c>
      <c r="F6" s="159" t="s">
        <v>73</v>
      </c>
      <c r="G6" s="161" t="s">
        <v>74</v>
      </c>
    </row>
    <row r="7" spans="1:7" ht="21.95" customHeight="1" x14ac:dyDescent="0.3">
      <c r="A7" s="162" t="s">
        <v>20</v>
      </c>
      <c r="B7" s="163" t="s">
        <v>25</v>
      </c>
      <c r="C7" s="164">
        <f>SUM(C8:C26)</f>
        <v>3352</v>
      </c>
      <c r="D7" s="165">
        <f>SUM(D8:D26)</f>
        <v>1189</v>
      </c>
      <c r="E7" s="164">
        <f t="shared" ref="E7" si="0">C7-D7</f>
        <v>2163</v>
      </c>
      <c r="F7" s="164">
        <f>SUM(F8:F26)</f>
        <v>203</v>
      </c>
      <c r="G7" s="164">
        <f>SUM(G8:G26)</f>
        <v>391</v>
      </c>
    </row>
    <row r="8" spans="1:7" ht="21.95" customHeight="1" x14ac:dyDescent="0.3">
      <c r="A8" s="166">
        <v>1</v>
      </c>
      <c r="B8" s="167" t="s">
        <v>75</v>
      </c>
      <c r="C8" s="168">
        <v>160</v>
      </c>
      <c r="D8" s="169">
        <v>315</v>
      </c>
      <c r="E8" s="170">
        <f t="shared" ref="E8:E26" si="1">C8-D8</f>
        <v>-155</v>
      </c>
      <c r="F8" s="155">
        <v>76</v>
      </c>
      <c r="G8" s="155">
        <v>156</v>
      </c>
    </row>
    <row r="9" spans="1:7" ht="21.95" customHeight="1" x14ac:dyDescent="0.3">
      <c r="A9" s="166">
        <v>2</v>
      </c>
      <c r="B9" s="167" t="s">
        <v>76</v>
      </c>
      <c r="C9" s="168">
        <v>100</v>
      </c>
      <c r="D9" s="169">
        <v>104</v>
      </c>
      <c r="E9" s="170">
        <f t="shared" si="1"/>
        <v>-4</v>
      </c>
      <c r="F9" s="155">
        <v>18</v>
      </c>
      <c r="G9" s="155">
        <v>38</v>
      </c>
    </row>
    <row r="10" spans="1:7" ht="21.95" customHeight="1" x14ac:dyDescent="0.3">
      <c r="A10" s="166">
        <v>3</v>
      </c>
      <c r="B10" s="167" t="s">
        <v>77</v>
      </c>
      <c r="C10" s="168">
        <v>20</v>
      </c>
      <c r="D10" s="169">
        <v>68</v>
      </c>
      <c r="E10" s="170">
        <f t="shared" si="1"/>
        <v>-48</v>
      </c>
      <c r="F10" s="155">
        <v>4</v>
      </c>
      <c r="G10" s="155">
        <v>4</v>
      </c>
    </row>
    <row r="11" spans="1:7" ht="21.95" customHeight="1" x14ac:dyDescent="0.3">
      <c r="A11" s="166">
        <v>4</v>
      </c>
      <c r="B11" s="167" t="s">
        <v>78</v>
      </c>
      <c r="C11" s="168">
        <v>20</v>
      </c>
      <c r="D11" s="169">
        <v>84</v>
      </c>
      <c r="E11" s="170">
        <f t="shared" si="1"/>
        <v>-64</v>
      </c>
      <c r="F11" s="155">
        <v>2</v>
      </c>
      <c r="G11" s="155">
        <v>7</v>
      </c>
    </row>
    <row r="12" spans="1:7" ht="21.95" customHeight="1" x14ac:dyDescent="0.3">
      <c r="A12" s="166">
        <v>5</v>
      </c>
      <c r="B12" s="167" t="s">
        <v>79</v>
      </c>
      <c r="C12" s="168">
        <v>250</v>
      </c>
      <c r="D12" s="169">
        <v>105</v>
      </c>
      <c r="E12" s="170">
        <f t="shared" si="1"/>
        <v>145</v>
      </c>
      <c r="F12" s="155">
        <v>21</v>
      </c>
      <c r="G12" s="155">
        <v>39</v>
      </c>
    </row>
    <row r="13" spans="1:7" ht="21.95" customHeight="1" x14ac:dyDescent="0.3">
      <c r="A13" s="166">
        <v>6</v>
      </c>
      <c r="B13" s="167" t="s">
        <v>80</v>
      </c>
      <c r="C13" s="168">
        <v>130</v>
      </c>
      <c r="D13" s="169">
        <v>35</v>
      </c>
      <c r="E13" s="170">
        <f t="shared" si="1"/>
        <v>95</v>
      </c>
      <c r="F13" s="155">
        <v>14</v>
      </c>
      <c r="G13" s="155">
        <v>32</v>
      </c>
    </row>
    <row r="14" spans="1:7" ht="21.95" customHeight="1" x14ac:dyDescent="0.3">
      <c r="A14" s="166">
        <v>7</v>
      </c>
      <c r="B14" s="167" t="s">
        <v>81</v>
      </c>
      <c r="C14" s="168">
        <v>260</v>
      </c>
      <c r="D14" s="169">
        <v>109</v>
      </c>
      <c r="E14" s="170">
        <f t="shared" si="1"/>
        <v>151</v>
      </c>
      <c r="F14" s="155">
        <v>30</v>
      </c>
      <c r="G14" s="155">
        <v>44</v>
      </c>
    </row>
    <row r="15" spans="1:7" ht="21.95" customHeight="1" x14ac:dyDescent="0.3">
      <c r="A15" s="166">
        <v>8</v>
      </c>
      <c r="B15" s="167" t="s">
        <v>82</v>
      </c>
      <c r="C15" s="168">
        <v>140</v>
      </c>
      <c r="D15" s="169">
        <v>29</v>
      </c>
      <c r="E15" s="170">
        <f t="shared" si="1"/>
        <v>111</v>
      </c>
      <c r="F15" s="155">
        <v>2</v>
      </c>
      <c r="G15" s="155">
        <v>6</v>
      </c>
    </row>
    <row r="16" spans="1:7" ht="21.95" customHeight="1" x14ac:dyDescent="0.3">
      <c r="A16" s="166">
        <v>9</v>
      </c>
      <c r="B16" s="167" t="s">
        <v>83</v>
      </c>
      <c r="C16" s="168">
        <v>150</v>
      </c>
      <c r="D16" s="169">
        <v>173</v>
      </c>
      <c r="E16" s="170">
        <f t="shared" si="1"/>
        <v>-23</v>
      </c>
      <c r="F16" s="155">
        <v>7</v>
      </c>
      <c r="G16" s="155">
        <v>15</v>
      </c>
    </row>
    <row r="17" spans="1:7" ht="21.95" customHeight="1" x14ac:dyDescent="0.3">
      <c r="A17" s="166">
        <v>10</v>
      </c>
      <c r="B17" s="167" t="s">
        <v>84</v>
      </c>
      <c r="C17" s="168">
        <v>20</v>
      </c>
      <c r="D17" s="169">
        <v>13</v>
      </c>
      <c r="E17" s="170">
        <f t="shared" si="1"/>
        <v>7</v>
      </c>
      <c r="F17" s="155">
        <v>4</v>
      </c>
      <c r="G17" s="155">
        <v>3</v>
      </c>
    </row>
    <row r="18" spans="1:7" ht="21.95" customHeight="1" x14ac:dyDescent="0.3">
      <c r="A18" s="166">
        <v>11</v>
      </c>
      <c r="B18" s="167" t="s">
        <v>85</v>
      </c>
      <c r="C18" s="168">
        <v>20</v>
      </c>
      <c r="D18" s="169">
        <v>21</v>
      </c>
      <c r="E18" s="170">
        <f t="shared" si="1"/>
        <v>-1</v>
      </c>
      <c r="F18" s="155">
        <v>3</v>
      </c>
      <c r="G18" s="155">
        <v>6</v>
      </c>
    </row>
    <row r="19" spans="1:7" ht="21.95" customHeight="1" x14ac:dyDescent="0.3">
      <c r="A19" s="166">
        <v>12</v>
      </c>
      <c r="B19" s="167" t="s">
        <v>86</v>
      </c>
      <c r="C19" s="168">
        <v>80</v>
      </c>
      <c r="D19" s="169">
        <v>30</v>
      </c>
      <c r="E19" s="170">
        <f t="shared" si="1"/>
        <v>50</v>
      </c>
      <c r="F19" s="155">
        <v>3</v>
      </c>
      <c r="G19" s="155">
        <v>6</v>
      </c>
    </row>
    <row r="20" spans="1:7" ht="21.95" customHeight="1" x14ac:dyDescent="0.3">
      <c r="A20" s="166">
        <v>13</v>
      </c>
      <c r="B20" s="167" t="s">
        <v>87</v>
      </c>
      <c r="C20" s="168">
        <v>22</v>
      </c>
      <c r="D20" s="169">
        <v>14</v>
      </c>
      <c r="E20" s="170">
        <f t="shared" si="1"/>
        <v>8</v>
      </c>
      <c r="F20" s="155">
        <v>1</v>
      </c>
      <c r="G20" s="155">
        <v>1</v>
      </c>
    </row>
    <row r="21" spans="1:7" ht="21.95" customHeight="1" x14ac:dyDescent="0.3">
      <c r="A21" s="166">
        <v>14</v>
      </c>
      <c r="B21" s="167" t="s">
        <v>88</v>
      </c>
      <c r="C21" s="168">
        <v>25</v>
      </c>
      <c r="D21" s="169">
        <v>29</v>
      </c>
      <c r="E21" s="170">
        <f t="shared" si="1"/>
        <v>-4</v>
      </c>
      <c r="F21" s="155">
        <v>2</v>
      </c>
      <c r="G21" s="155">
        <v>4</v>
      </c>
    </row>
    <row r="22" spans="1:7" ht="21.95" customHeight="1" x14ac:dyDescent="0.3">
      <c r="A22" s="166">
        <v>15</v>
      </c>
      <c r="B22" s="167" t="s">
        <v>89</v>
      </c>
      <c r="C22" s="168">
        <v>120</v>
      </c>
      <c r="D22" s="169">
        <v>56</v>
      </c>
      <c r="E22" s="170">
        <f t="shared" si="1"/>
        <v>64</v>
      </c>
      <c r="F22" s="155">
        <v>3</v>
      </c>
      <c r="G22" s="155">
        <v>5</v>
      </c>
    </row>
    <row r="23" spans="1:7" ht="21.95" customHeight="1" x14ac:dyDescent="0.3">
      <c r="A23" s="166">
        <v>16</v>
      </c>
      <c r="B23" s="167" t="s">
        <v>90</v>
      </c>
      <c r="C23" s="168">
        <v>211</v>
      </c>
      <c r="D23" s="169">
        <v>0</v>
      </c>
      <c r="E23" s="170">
        <f t="shared" si="1"/>
        <v>211</v>
      </c>
      <c r="F23" s="155">
        <v>4</v>
      </c>
      <c r="G23" s="155">
        <v>7</v>
      </c>
    </row>
    <row r="24" spans="1:7" s="16" customFormat="1" ht="37.5" customHeight="1" x14ac:dyDescent="0.3">
      <c r="A24" s="171">
        <v>17</v>
      </c>
      <c r="B24" s="172" t="s">
        <v>91</v>
      </c>
      <c r="C24" s="173">
        <v>600</v>
      </c>
      <c r="D24" s="169">
        <v>0</v>
      </c>
      <c r="E24" s="173">
        <f t="shared" si="1"/>
        <v>600</v>
      </c>
      <c r="F24" s="155">
        <v>3</v>
      </c>
      <c r="G24" s="155">
        <v>6</v>
      </c>
    </row>
    <row r="25" spans="1:7" ht="37.5" customHeight="1" x14ac:dyDescent="0.3">
      <c r="A25" s="166">
        <v>18</v>
      </c>
      <c r="B25" s="172" t="s">
        <v>92</v>
      </c>
      <c r="C25" s="168">
        <v>1000</v>
      </c>
      <c r="D25" s="169">
        <v>3</v>
      </c>
      <c r="E25" s="168">
        <f t="shared" si="1"/>
        <v>997</v>
      </c>
      <c r="F25" s="155">
        <v>5</v>
      </c>
      <c r="G25" s="155">
        <v>10</v>
      </c>
    </row>
    <row r="26" spans="1:7" ht="21.95" customHeight="1" x14ac:dyDescent="0.3">
      <c r="A26" s="166">
        <v>19</v>
      </c>
      <c r="B26" s="167" t="s">
        <v>93</v>
      </c>
      <c r="C26" s="168">
        <v>24</v>
      </c>
      <c r="D26" s="169">
        <v>1</v>
      </c>
      <c r="E26" s="170">
        <f t="shared" si="1"/>
        <v>23</v>
      </c>
      <c r="F26" s="155">
        <v>1</v>
      </c>
      <c r="G26" s="155">
        <v>2</v>
      </c>
    </row>
    <row r="27" spans="1:7" ht="36" customHeight="1" x14ac:dyDescent="0.3">
      <c r="A27" s="162" t="s">
        <v>27</v>
      </c>
      <c r="B27" s="163" t="s">
        <v>94</v>
      </c>
      <c r="C27" s="174">
        <f>SUM(C28:C39)</f>
        <v>2646</v>
      </c>
      <c r="D27" s="175">
        <f>SUM(D28:D39)</f>
        <v>137</v>
      </c>
      <c r="E27" s="176">
        <f>C27-D27</f>
        <v>2509</v>
      </c>
      <c r="F27" s="175"/>
      <c r="G27" s="175"/>
    </row>
    <row r="28" spans="1:7" ht="21.95" customHeight="1" x14ac:dyDescent="0.3">
      <c r="A28" s="166">
        <v>1</v>
      </c>
      <c r="B28" s="177" t="s">
        <v>95</v>
      </c>
      <c r="C28" s="178">
        <v>597</v>
      </c>
      <c r="D28" s="179">
        <v>52</v>
      </c>
      <c r="E28" s="176">
        <v>647</v>
      </c>
      <c r="F28" s="168"/>
      <c r="G28" s="168"/>
    </row>
    <row r="29" spans="1:7" ht="21.95" customHeight="1" x14ac:dyDescent="0.3">
      <c r="A29" s="166">
        <v>2</v>
      </c>
      <c r="B29" s="177" t="s">
        <v>96</v>
      </c>
      <c r="C29" s="178">
        <v>200</v>
      </c>
      <c r="D29" s="179">
        <v>4</v>
      </c>
      <c r="E29" s="176">
        <v>193</v>
      </c>
      <c r="F29" s="168"/>
      <c r="G29" s="168"/>
    </row>
    <row r="30" spans="1:7" ht="21.95" customHeight="1" x14ac:dyDescent="0.3">
      <c r="A30" s="166">
        <v>3</v>
      </c>
      <c r="B30" s="177" t="s">
        <v>97</v>
      </c>
      <c r="C30" s="178">
        <v>80</v>
      </c>
      <c r="D30" s="179">
        <v>0</v>
      </c>
      <c r="E30" s="176">
        <v>68</v>
      </c>
      <c r="F30" s="168"/>
      <c r="G30" s="168"/>
    </row>
    <row r="31" spans="1:7" ht="21.95" customHeight="1" x14ac:dyDescent="0.3">
      <c r="A31" s="166">
        <v>4</v>
      </c>
      <c r="B31" s="177" t="s">
        <v>98</v>
      </c>
      <c r="C31" s="178">
        <v>0</v>
      </c>
      <c r="D31" s="179">
        <v>0</v>
      </c>
      <c r="E31" s="176">
        <f t="shared" ref="E31" si="2">C31-D31</f>
        <v>0</v>
      </c>
      <c r="F31" s="168"/>
      <c r="G31" s="168"/>
    </row>
    <row r="32" spans="1:7" ht="21.95" customHeight="1" x14ac:dyDescent="0.3">
      <c r="A32" s="166">
        <v>5</v>
      </c>
      <c r="B32" s="177" t="s">
        <v>99</v>
      </c>
      <c r="C32" s="178">
        <v>130</v>
      </c>
      <c r="D32" s="179">
        <v>17</v>
      </c>
      <c r="E32" s="176">
        <v>92</v>
      </c>
      <c r="F32" s="168"/>
      <c r="G32" s="168"/>
    </row>
    <row r="33" spans="1:7" ht="21.95" customHeight="1" x14ac:dyDescent="0.3">
      <c r="A33" s="166">
        <v>6</v>
      </c>
      <c r="B33" s="177" t="s">
        <v>100</v>
      </c>
      <c r="C33" s="178">
        <v>363</v>
      </c>
      <c r="D33" s="179">
        <v>0</v>
      </c>
      <c r="E33" s="176">
        <v>509</v>
      </c>
      <c r="F33" s="168"/>
      <c r="G33" s="168"/>
    </row>
    <row r="34" spans="1:7" ht="21.95" customHeight="1" x14ac:dyDescent="0.3">
      <c r="A34" s="166">
        <v>7</v>
      </c>
      <c r="B34" s="177" t="s">
        <v>101</v>
      </c>
      <c r="C34" s="178">
        <v>0</v>
      </c>
      <c r="D34" s="179">
        <v>0</v>
      </c>
      <c r="E34" s="176">
        <v>43</v>
      </c>
      <c r="F34" s="168"/>
      <c r="G34" s="168"/>
    </row>
    <row r="35" spans="1:7" ht="21.95" customHeight="1" x14ac:dyDescent="0.3">
      <c r="A35" s="166">
        <v>8</v>
      </c>
      <c r="B35" s="177" t="s">
        <v>102</v>
      </c>
      <c r="C35" s="178">
        <v>240</v>
      </c>
      <c r="D35" s="179">
        <v>21</v>
      </c>
      <c r="E35" s="176">
        <v>190</v>
      </c>
      <c r="F35" s="168"/>
      <c r="G35" s="168"/>
    </row>
    <row r="36" spans="1:7" ht="21.95" customHeight="1" x14ac:dyDescent="0.3">
      <c r="A36" s="166">
        <v>9</v>
      </c>
      <c r="B36" s="177" t="s">
        <v>103</v>
      </c>
      <c r="C36" s="178">
        <v>100</v>
      </c>
      <c r="D36" s="179">
        <v>13</v>
      </c>
      <c r="E36" s="176">
        <v>94</v>
      </c>
      <c r="F36" s="168"/>
      <c r="G36" s="168"/>
    </row>
    <row r="37" spans="1:7" ht="21.95" customHeight="1" x14ac:dyDescent="0.3">
      <c r="A37" s="166">
        <v>10</v>
      </c>
      <c r="B37" s="177" t="s">
        <v>104</v>
      </c>
      <c r="C37" s="178">
        <v>650</v>
      </c>
      <c r="D37" s="179">
        <v>23</v>
      </c>
      <c r="E37" s="176">
        <v>401</v>
      </c>
      <c r="F37" s="168"/>
      <c r="G37" s="168"/>
    </row>
    <row r="38" spans="1:7" x14ac:dyDescent="0.3">
      <c r="A38" s="166">
        <v>11</v>
      </c>
      <c r="B38" s="177" t="s">
        <v>105</v>
      </c>
      <c r="C38" s="178">
        <v>176</v>
      </c>
      <c r="D38" s="154" t="s">
        <v>106</v>
      </c>
      <c r="E38" s="176">
        <v>130</v>
      </c>
      <c r="F38" s="168"/>
      <c r="G38" s="168"/>
    </row>
    <row r="39" spans="1:7" x14ac:dyDescent="0.3">
      <c r="A39" s="166">
        <v>12</v>
      </c>
      <c r="B39" s="177" t="s">
        <v>107</v>
      </c>
      <c r="C39" s="178">
        <v>110</v>
      </c>
      <c r="D39" s="179">
        <v>7</v>
      </c>
      <c r="E39" s="176">
        <v>166</v>
      </c>
      <c r="F39" s="168"/>
      <c r="G39" s="168"/>
    </row>
    <row r="40" spans="1:7" ht="33" x14ac:dyDescent="0.3">
      <c r="A40" s="162" t="s">
        <v>40</v>
      </c>
      <c r="B40" s="163" t="s">
        <v>108</v>
      </c>
      <c r="C40" s="180">
        <f>SUM(C41:C52)</f>
        <v>123</v>
      </c>
      <c r="D40" s="175">
        <f>SUM(D41:D52)</f>
        <v>14</v>
      </c>
      <c r="E40" s="181">
        <f>C40-D40</f>
        <v>109</v>
      </c>
      <c r="F40" s="182"/>
      <c r="G40" s="182"/>
    </row>
    <row r="41" spans="1:7" x14ac:dyDescent="0.3">
      <c r="A41" s="166">
        <v>1</v>
      </c>
      <c r="B41" s="183" t="s">
        <v>109</v>
      </c>
      <c r="C41" s="184">
        <v>0</v>
      </c>
      <c r="D41" s="185">
        <v>0</v>
      </c>
      <c r="E41" s="176">
        <f>C41-D41</f>
        <v>0</v>
      </c>
      <c r="F41" s="186"/>
      <c r="G41" s="186"/>
    </row>
    <row r="42" spans="1:7" x14ac:dyDescent="0.3">
      <c r="A42" s="166">
        <v>2</v>
      </c>
      <c r="B42" s="183" t="s">
        <v>110</v>
      </c>
      <c r="C42" s="184">
        <v>0</v>
      </c>
      <c r="D42" s="185">
        <v>0</v>
      </c>
      <c r="E42" s="176">
        <f t="shared" ref="E42:E52" si="3">C42-D42</f>
        <v>0</v>
      </c>
      <c r="F42" s="186"/>
      <c r="G42" s="186"/>
    </row>
    <row r="43" spans="1:7" x14ac:dyDescent="0.3">
      <c r="A43" s="166">
        <v>3</v>
      </c>
      <c r="B43" s="183" t="s">
        <v>111</v>
      </c>
      <c r="C43" s="184">
        <v>69</v>
      </c>
      <c r="D43" s="185">
        <v>5</v>
      </c>
      <c r="E43" s="176">
        <f t="shared" si="3"/>
        <v>64</v>
      </c>
      <c r="F43" s="186"/>
      <c r="G43" s="186"/>
    </row>
    <row r="44" spans="1:7" x14ac:dyDescent="0.3">
      <c r="A44" s="166">
        <v>4</v>
      </c>
      <c r="B44" s="183" t="s">
        <v>16</v>
      </c>
      <c r="C44" s="184">
        <v>0</v>
      </c>
      <c r="D44" s="185">
        <v>0</v>
      </c>
      <c r="E44" s="176">
        <f t="shared" si="3"/>
        <v>0</v>
      </c>
      <c r="F44" s="186"/>
      <c r="G44" s="186"/>
    </row>
    <row r="45" spans="1:7" x14ac:dyDescent="0.3">
      <c r="A45" s="166">
        <v>5</v>
      </c>
      <c r="B45" s="172" t="s">
        <v>112</v>
      </c>
      <c r="C45" s="184">
        <v>0</v>
      </c>
      <c r="D45" s="185">
        <v>0</v>
      </c>
      <c r="E45" s="176">
        <f t="shared" si="3"/>
        <v>0</v>
      </c>
      <c r="F45" s="186"/>
      <c r="G45" s="186"/>
    </row>
    <row r="46" spans="1:7" x14ac:dyDescent="0.3">
      <c r="A46" s="166">
        <v>6</v>
      </c>
      <c r="B46" s="172" t="s">
        <v>113</v>
      </c>
      <c r="C46" s="184">
        <v>0</v>
      </c>
      <c r="D46" s="185">
        <v>0</v>
      </c>
      <c r="E46" s="176">
        <f t="shared" si="3"/>
        <v>0</v>
      </c>
      <c r="F46" s="186"/>
      <c r="G46" s="186"/>
    </row>
    <row r="47" spans="1:7" x14ac:dyDescent="0.3">
      <c r="A47" s="166">
        <v>7</v>
      </c>
      <c r="B47" s="172" t="s">
        <v>11</v>
      </c>
      <c r="C47" s="184">
        <v>0</v>
      </c>
      <c r="D47" s="185">
        <v>0</v>
      </c>
      <c r="E47" s="176">
        <f t="shared" si="3"/>
        <v>0</v>
      </c>
      <c r="F47" s="186"/>
      <c r="G47" s="186"/>
    </row>
    <row r="48" spans="1:7" x14ac:dyDescent="0.3">
      <c r="A48" s="166">
        <v>8</v>
      </c>
      <c r="B48" s="172" t="s">
        <v>114</v>
      </c>
      <c r="C48" s="184">
        <v>54</v>
      </c>
      <c r="D48" s="185">
        <v>9</v>
      </c>
      <c r="E48" s="176">
        <f t="shared" si="3"/>
        <v>45</v>
      </c>
      <c r="F48" s="186"/>
      <c r="G48" s="186"/>
    </row>
    <row r="49" spans="1:7" x14ac:dyDescent="0.3">
      <c r="A49" s="166">
        <v>9</v>
      </c>
      <c r="B49" s="172" t="s">
        <v>115</v>
      </c>
      <c r="C49" s="184">
        <v>0</v>
      </c>
      <c r="D49" s="185">
        <v>0</v>
      </c>
      <c r="E49" s="176">
        <f t="shared" si="3"/>
        <v>0</v>
      </c>
      <c r="F49" s="186"/>
      <c r="G49" s="186"/>
    </row>
    <row r="50" spans="1:7" x14ac:dyDescent="0.3">
      <c r="A50" s="166">
        <v>10</v>
      </c>
      <c r="B50" s="172" t="s">
        <v>7</v>
      </c>
      <c r="C50" s="184">
        <v>0</v>
      </c>
      <c r="D50" s="185">
        <v>0</v>
      </c>
      <c r="E50" s="176">
        <f t="shared" si="3"/>
        <v>0</v>
      </c>
      <c r="F50" s="186"/>
      <c r="G50" s="186"/>
    </row>
    <row r="51" spans="1:7" x14ac:dyDescent="0.3">
      <c r="A51" s="166">
        <v>11</v>
      </c>
      <c r="B51" s="172" t="s">
        <v>116</v>
      </c>
      <c r="C51" s="184">
        <v>0</v>
      </c>
      <c r="D51" s="185">
        <v>0</v>
      </c>
      <c r="E51" s="176">
        <f t="shared" si="3"/>
        <v>0</v>
      </c>
      <c r="F51" s="186"/>
      <c r="G51" s="186"/>
    </row>
    <row r="52" spans="1:7" x14ac:dyDescent="0.3">
      <c r="A52" s="166">
        <v>12</v>
      </c>
      <c r="B52" s="172" t="s">
        <v>117</v>
      </c>
      <c r="C52" s="184">
        <v>0</v>
      </c>
      <c r="D52" s="185">
        <v>0</v>
      </c>
      <c r="E52" s="176">
        <f t="shared" si="3"/>
        <v>0</v>
      </c>
      <c r="F52" s="186"/>
      <c r="G52" s="186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N37"/>
  <sheetViews>
    <sheetView tabSelected="1" topLeftCell="A17" zoomScale="120" zoomScaleNormal="120" workbookViewId="0">
      <selection activeCell="C35" sqref="C35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8" customWidth="1"/>
    <col min="4" max="4" width="46.85546875" style="1" customWidth="1"/>
    <col min="5" max="16384" width="8.7109375" style="1"/>
  </cols>
  <sheetData>
    <row r="1" spans="1:7" x14ac:dyDescent="0.25">
      <c r="A1" s="197" t="s">
        <v>118</v>
      </c>
      <c r="B1" s="197"/>
      <c r="C1" s="197"/>
      <c r="D1" s="197"/>
    </row>
    <row r="2" spans="1:7" ht="16.5" customHeight="1" x14ac:dyDescent="0.25">
      <c r="A2" s="198" t="s">
        <v>119</v>
      </c>
      <c r="B2" s="198"/>
      <c r="C2" s="198"/>
      <c r="D2" s="198"/>
    </row>
    <row r="3" spans="1:7" ht="33.75" customHeight="1" x14ac:dyDescent="0.25">
      <c r="A3" s="199" t="s">
        <v>2</v>
      </c>
      <c r="B3" s="199"/>
      <c r="C3" s="199"/>
      <c r="D3" s="199"/>
    </row>
    <row r="4" spans="1:7" ht="26.25" customHeight="1" x14ac:dyDescent="0.25">
      <c r="A4" s="128"/>
      <c r="B4" s="14"/>
      <c r="C4" s="129"/>
      <c r="D4" s="14"/>
    </row>
    <row r="5" spans="1:7" ht="31.5" customHeight="1" x14ac:dyDescent="0.25">
      <c r="A5" s="83" t="s">
        <v>3</v>
      </c>
      <c r="B5" s="83" t="s">
        <v>4</v>
      </c>
      <c r="C5" s="130" t="s">
        <v>120</v>
      </c>
      <c r="D5" s="131" t="s">
        <v>121</v>
      </c>
    </row>
    <row r="6" spans="1:7" s="7" customFormat="1" x14ac:dyDescent="0.25">
      <c r="A6" s="83"/>
      <c r="B6" s="132" t="s">
        <v>122</v>
      </c>
      <c r="C6" s="133">
        <v>45447</v>
      </c>
      <c r="D6" s="134"/>
      <c r="E6" s="6"/>
      <c r="F6" s="6"/>
    </row>
    <row r="7" spans="1:7" s="7" customFormat="1" x14ac:dyDescent="0.25">
      <c r="A7" s="83">
        <v>1</v>
      </c>
      <c r="B7" s="135" t="s">
        <v>123</v>
      </c>
      <c r="C7" s="136">
        <v>8366</v>
      </c>
      <c r="D7" s="137"/>
      <c r="E7" s="6"/>
      <c r="F7" s="6"/>
      <c r="G7" s="6"/>
    </row>
    <row r="8" spans="1:7" s="7" customFormat="1" ht="31.5" x14ac:dyDescent="0.25">
      <c r="A8" s="138" t="s">
        <v>30</v>
      </c>
      <c r="B8" s="139" t="s">
        <v>124</v>
      </c>
      <c r="C8" s="140">
        <v>7921</v>
      </c>
      <c r="D8" s="141" t="s">
        <v>125</v>
      </c>
      <c r="F8" s="6"/>
      <c r="G8" s="6"/>
    </row>
    <row r="9" spans="1:7" s="7" customFormat="1" x14ac:dyDescent="0.25">
      <c r="A9" s="138" t="s">
        <v>32</v>
      </c>
      <c r="B9" s="139" t="s">
        <v>126</v>
      </c>
      <c r="C9" s="133">
        <v>152</v>
      </c>
      <c r="D9" s="141" t="s">
        <v>127</v>
      </c>
      <c r="F9" s="6"/>
    </row>
    <row r="10" spans="1:7" s="7" customFormat="1" ht="53.25" customHeight="1" x14ac:dyDescent="0.25">
      <c r="A10" s="138" t="s">
        <v>34</v>
      </c>
      <c r="B10" s="139" t="s">
        <v>128</v>
      </c>
      <c r="C10" s="133">
        <v>201</v>
      </c>
      <c r="D10" s="141" t="s">
        <v>129</v>
      </c>
    </row>
    <row r="11" spans="1:7" s="7" customFormat="1" ht="18.75" x14ac:dyDescent="0.3">
      <c r="A11" s="138" t="s">
        <v>130</v>
      </c>
      <c r="B11" s="139" t="s">
        <v>131</v>
      </c>
      <c r="C11" s="133">
        <v>92</v>
      </c>
      <c r="D11" s="141" t="s">
        <v>132</v>
      </c>
      <c r="F11" s="8"/>
    </row>
    <row r="12" spans="1:7" s="7" customFormat="1" ht="31.5" x14ac:dyDescent="0.25">
      <c r="A12" s="138" t="s">
        <v>133</v>
      </c>
      <c r="B12" s="139" t="s">
        <v>134</v>
      </c>
      <c r="C12" s="133"/>
      <c r="D12" s="132"/>
      <c r="F12" s="6"/>
    </row>
    <row r="13" spans="1:7" s="7" customFormat="1" x14ac:dyDescent="0.25">
      <c r="A13" s="142"/>
      <c r="B13" s="139" t="s">
        <v>135</v>
      </c>
      <c r="C13" s="133">
        <v>121</v>
      </c>
      <c r="D13" s="132"/>
      <c r="F13" s="6"/>
    </row>
    <row r="14" spans="1:7" s="7" customFormat="1" x14ac:dyDescent="0.25">
      <c r="A14" s="142"/>
      <c r="B14" s="139" t="s">
        <v>136</v>
      </c>
      <c r="C14" s="133">
        <v>57</v>
      </c>
      <c r="D14" s="132"/>
      <c r="F14" s="6"/>
    </row>
    <row r="15" spans="1:7" s="7" customFormat="1" x14ac:dyDescent="0.25">
      <c r="A15" s="138" t="s">
        <v>137</v>
      </c>
      <c r="B15" s="135" t="s">
        <v>138</v>
      </c>
      <c r="C15" s="130">
        <f>SUM(C16:C27)</f>
        <v>6958</v>
      </c>
      <c r="D15" s="132"/>
      <c r="F15" s="6"/>
    </row>
    <row r="16" spans="1:7" s="7" customFormat="1" ht="18.75" x14ac:dyDescent="0.25">
      <c r="A16" s="143"/>
      <c r="B16" s="144" t="s">
        <v>95</v>
      </c>
      <c r="C16" s="145">
        <v>250</v>
      </c>
      <c r="D16" s="146"/>
      <c r="F16" s="6"/>
    </row>
    <row r="17" spans="1:14" s="7" customFormat="1" ht="18.75" x14ac:dyDescent="0.25">
      <c r="A17" s="143"/>
      <c r="B17" s="144" t="s">
        <v>96</v>
      </c>
      <c r="C17" s="145">
        <v>250</v>
      </c>
      <c r="D17" s="146"/>
      <c r="F17" s="6"/>
    </row>
    <row r="18" spans="1:14" s="7" customFormat="1" ht="18.75" x14ac:dyDescent="0.25">
      <c r="A18" s="143"/>
      <c r="B18" s="144" t="s">
        <v>97</v>
      </c>
      <c r="C18" s="145">
        <v>133</v>
      </c>
      <c r="D18" s="146"/>
      <c r="F18" s="6"/>
    </row>
    <row r="19" spans="1:14" s="7" customFormat="1" ht="18.75" x14ac:dyDescent="0.25">
      <c r="A19" s="143"/>
      <c r="B19" s="144" t="s">
        <v>98</v>
      </c>
      <c r="C19" s="145">
        <v>799</v>
      </c>
      <c r="D19" s="146"/>
      <c r="I19" s="9"/>
      <c r="J19" s="9"/>
      <c r="K19" s="9"/>
      <c r="L19" s="9"/>
      <c r="M19" s="9"/>
      <c r="N19" s="9"/>
    </row>
    <row r="20" spans="1:14" s="7" customFormat="1" ht="18.75" x14ac:dyDescent="0.25">
      <c r="A20" s="143"/>
      <c r="B20" s="144" t="s">
        <v>99</v>
      </c>
      <c r="C20" s="145">
        <v>408</v>
      </c>
      <c r="D20" s="146"/>
    </row>
    <row r="21" spans="1:14" s="7" customFormat="1" ht="18.75" x14ac:dyDescent="0.25">
      <c r="A21" s="143"/>
      <c r="B21" s="144" t="s">
        <v>100</v>
      </c>
      <c r="C21" s="145">
        <v>20</v>
      </c>
      <c r="D21" s="146"/>
      <c r="G21" s="6"/>
    </row>
    <row r="22" spans="1:14" s="7" customFormat="1" ht="18.75" x14ac:dyDescent="0.25">
      <c r="A22" s="143"/>
      <c r="B22" s="144" t="s">
        <v>101</v>
      </c>
      <c r="C22" s="145">
        <v>441</v>
      </c>
      <c r="D22" s="146"/>
    </row>
    <row r="23" spans="1:14" s="7" customFormat="1" ht="18.75" x14ac:dyDescent="0.25">
      <c r="A23" s="143"/>
      <c r="B23" s="144" t="s">
        <v>102</v>
      </c>
      <c r="C23" s="145">
        <v>774</v>
      </c>
      <c r="D23" s="146"/>
    </row>
    <row r="24" spans="1:14" s="7" customFormat="1" ht="18.75" x14ac:dyDescent="0.25">
      <c r="A24" s="143"/>
      <c r="B24" s="144" t="s">
        <v>103</v>
      </c>
      <c r="C24" s="145">
        <v>1128</v>
      </c>
      <c r="D24" s="146"/>
    </row>
    <row r="25" spans="1:14" s="7" customFormat="1" ht="18.75" x14ac:dyDescent="0.25">
      <c r="A25" s="143"/>
      <c r="B25" s="144" t="s">
        <v>104</v>
      </c>
      <c r="C25" s="145">
        <v>1018</v>
      </c>
      <c r="D25" s="146"/>
    </row>
    <row r="26" spans="1:14" s="7" customFormat="1" ht="18.75" x14ac:dyDescent="0.25">
      <c r="A26" s="143"/>
      <c r="B26" s="144" t="s">
        <v>105</v>
      </c>
      <c r="C26" s="145">
        <v>1063</v>
      </c>
      <c r="D26" s="146"/>
    </row>
    <row r="27" spans="1:14" s="7" customFormat="1" ht="18.75" x14ac:dyDescent="0.3">
      <c r="A27" s="143"/>
      <c r="B27" s="144" t="s">
        <v>107</v>
      </c>
      <c r="C27" s="147">
        <v>674</v>
      </c>
      <c r="D27" s="146"/>
    </row>
    <row r="28" spans="1:14" x14ac:dyDescent="0.25">
      <c r="A28" s="83">
        <v>2</v>
      </c>
      <c r="B28" s="148" t="s">
        <v>139</v>
      </c>
      <c r="C28" s="130">
        <f>SUM(C29:C31)</f>
        <v>224</v>
      </c>
      <c r="D28" s="132" t="s">
        <v>140</v>
      </c>
    </row>
    <row r="29" spans="1:14" x14ac:dyDescent="0.25">
      <c r="A29" s="149"/>
      <c r="B29" s="150" t="s">
        <v>141</v>
      </c>
      <c r="C29" s="133">
        <v>102</v>
      </c>
      <c r="D29" s="132"/>
    </row>
    <row r="30" spans="1:14" x14ac:dyDescent="0.25">
      <c r="A30" s="149"/>
      <c r="B30" s="150" t="s">
        <v>142</v>
      </c>
      <c r="C30" s="133">
        <v>36</v>
      </c>
      <c r="D30" s="132"/>
    </row>
    <row r="31" spans="1:14" x14ac:dyDescent="0.25">
      <c r="A31" s="149"/>
      <c r="B31" s="150" t="s">
        <v>143</v>
      </c>
      <c r="C31" s="133">
        <v>86</v>
      </c>
      <c r="D31" s="132"/>
    </row>
    <row r="32" spans="1:14" ht="31.5" x14ac:dyDescent="0.25">
      <c r="A32" s="149">
        <v>3</v>
      </c>
      <c r="B32" s="148" t="s">
        <v>144</v>
      </c>
      <c r="C32" s="130">
        <v>18</v>
      </c>
      <c r="D32" s="151" t="s">
        <v>145</v>
      </c>
    </row>
    <row r="33" spans="1:4" x14ac:dyDescent="0.25">
      <c r="A33" s="87"/>
      <c r="B33" s="150" t="s">
        <v>31</v>
      </c>
      <c r="C33" s="19">
        <v>0</v>
      </c>
      <c r="D33" s="152"/>
    </row>
    <row r="34" spans="1:4" x14ac:dyDescent="0.25">
      <c r="A34" s="83">
        <v>4</v>
      </c>
      <c r="B34" s="153" t="s">
        <v>146</v>
      </c>
      <c r="C34" s="130">
        <f>C35+C36+C37</f>
        <v>9</v>
      </c>
      <c r="D34" s="132" t="s">
        <v>147</v>
      </c>
    </row>
    <row r="35" spans="1:4" x14ac:dyDescent="0.25">
      <c r="A35" s="149"/>
      <c r="B35" s="150" t="s">
        <v>148</v>
      </c>
      <c r="C35" s="133">
        <v>6</v>
      </c>
      <c r="D35" s="132"/>
    </row>
    <row r="36" spans="1:4" x14ac:dyDescent="0.25">
      <c r="A36" s="149"/>
      <c r="B36" s="150" t="s">
        <v>149</v>
      </c>
      <c r="C36" s="133">
        <v>2</v>
      </c>
      <c r="D36" s="132"/>
    </row>
    <row r="37" spans="1:4" x14ac:dyDescent="0.25">
      <c r="A37" s="149"/>
      <c r="B37" s="150" t="s">
        <v>150</v>
      </c>
      <c r="C37" s="133">
        <v>1</v>
      </c>
      <c r="D37" s="132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4"/>
  <sheetViews>
    <sheetView zoomScaleNormal="100" workbookViewId="0">
      <selection activeCell="I7" sqref="I7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97" t="s">
        <v>151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</row>
    <row r="2" spans="1:16" ht="15.75" x14ac:dyDescent="0.25">
      <c r="A2" s="198" t="s">
        <v>152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</row>
    <row r="3" spans="1:16" ht="30" customHeight="1" x14ac:dyDescent="0.25">
      <c r="A3" s="199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</row>
    <row r="4" spans="1:16" ht="14.25" customHeight="1" x14ac:dyDescent="0.25">
      <c r="A4" s="98"/>
      <c r="B4" s="98"/>
      <c r="C4" s="98"/>
      <c r="D4" s="98"/>
      <c r="E4" s="98" t="s">
        <v>153</v>
      </c>
      <c r="F4" s="98"/>
      <c r="G4" s="98"/>
      <c r="H4" s="98"/>
      <c r="I4" s="199"/>
      <c r="J4" s="199"/>
      <c r="K4" s="98"/>
      <c r="L4" s="98"/>
      <c r="M4" s="98"/>
      <c r="N4" s="98"/>
      <c r="O4" s="98"/>
      <c r="P4" s="98"/>
    </row>
    <row r="5" spans="1:16" x14ac:dyDescent="0.25">
      <c r="A5" s="102"/>
      <c r="B5" s="10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customHeight="1" x14ac:dyDescent="0.25">
      <c r="A6" s="213" t="s">
        <v>3</v>
      </c>
      <c r="B6" s="213" t="s">
        <v>4</v>
      </c>
      <c r="C6" s="215" t="s">
        <v>5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6"/>
      <c r="O6" s="215" t="s">
        <v>154</v>
      </c>
      <c r="P6" s="216"/>
    </row>
    <row r="7" spans="1:16" ht="82.5" x14ac:dyDescent="0.25">
      <c r="A7" s="214"/>
      <c r="B7" s="214"/>
      <c r="C7" s="99" t="s">
        <v>7</v>
      </c>
      <c r="D7" s="99" t="s">
        <v>8</v>
      </c>
      <c r="E7" s="99" t="s">
        <v>9</v>
      </c>
      <c r="F7" s="99" t="s">
        <v>10</v>
      </c>
      <c r="G7" s="99" t="s">
        <v>11</v>
      </c>
      <c r="H7" s="99" t="s">
        <v>12</v>
      </c>
      <c r="I7" s="99" t="s">
        <v>13</v>
      </c>
      <c r="J7" s="99" t="s">
        <v>14</v>
      </c>
      <c r="K7" s="99" t="s">
        <v>15</v>
      </c>
      <c r="L7" s="99" t="s">
        <v>16</v>
      </c>
      <c r="M7" s="99" t="s">
        <v>17</v>
      </c>
      <c r="N7" s="99" t="s">
        <v>18</v>
      </c>
      <c r="O7" s="99" t="s">
        <v>155</v>
      </c>
      <c r="P7" s="99" t="s">
        <v>156</v>
      </c>
    </row>
    <row r="8" spans="1:16" ht="33" x14ac:dyDescent="0.25">
      <c r="A8" s="103" t="s">
        <v>20</v>
      </c>
      <c r="B8" s="99" t="s">
        <v>157</v>
      </c>
      <c r="C8" s="100">
        <v>99.94</v>
      </c>
      <c r="D8" s="100">
        <v>99.53</v>
      </c>
      <c r="E8" s="100">
        <v>99.78</v>
      </c>
      <c r="F8" s="100">
        <v>99.95</v>
      </c>
      <c r="G8" s="100">
        <v>99.56</v>
      </c>
      <c r="H8" s="100">
        <v>99.75</v>
      </c>
      <c r="I8" s="100">
        <v>99.75</v>
      </c>
      <c r="J8" s="100">
        <v>99.9</v>
      </c>
      <c r="K8" s="100">
        <v>99.88</v>
      </c>
      <c r="L8" s="100">
        <v>99.99</v>
      </c>
      <c r="M8" s="100">
        <v>99.95</v>
      </c>
      <c r="N8" s="100">
        <v>99.88</v>
      </c>
      <c r="O8" s="100">
        <v>99.64</v>
      </c>
      <c r="P8" s="100">
        <v>98.16</v>
      </c>
    </row>
    <row r="9" spans="1:16" ht="33" x14ac:dyDescent="0.25">
      <c r="A9" s="103" t="s">
        <v>27</v>
      </c>
      <c r="B9" s="99" t="s">
        <v>158</v>
      </c>
      <c r="C9" s="100">
        <v>93.24</v>
      </c>
      <c r="D9" s="100">
        <v>91.1</v>
      </c>
      <c r="E9" s="100">
        <v>99.34</v>
      </c>
      <c r="F9" s="100">
        <v>97.85</v>
      </c>
      <c r="G9" s="100">
        <v>94.08</v>
      </c>
      <c r="H9" s="100">
        <v>86.38</v>
      </c>
      <c r="I9" s="100">
        <v>88.07</v>
      </c>
      <c r="J9" s="100">
        <v>96.8</v>
      </c>
      <c r="K9" s="100">
        <v>96.14</v>
      </c>
      <c r="L9" s="100">
        <v>95.16</v>
      </c>
      <c r="M9" s="100">
        <v>99.8</v>
      </c>
      <c r="N9" s="100">
        <v>89.95</v>
      </c>
      <c r="O9" s="100">
        <v>93.49</v>
      </c>
      <c r="P9" s="100">
        <v>87.74</v>
      </c>
    </row>
    <row r="10" spans="1:16" ht="44.25" customHeight="1" x14ac:dyDescent="0.25">
      <c r="A10" s="103" t="s">
        <v>40</v>
      </c>
      <c r="B10" s="99" t="s">
        <v>159</v>
      </c>
      <c r="C10" s="100">
        <v>48</v>
      </c>
      <c r="D10" s="101">
        <v>520</v>
      </c>
      <c r="E10" s="101">
        <v>297</v>
      </c>
      <c r="F10" s="101">
        <v>449</v>
      </c>
      <c r="G10" s="100">
        <v>641</v>
      </c>
      <c r="H10" s="100">
        <v>378</v>
      </c>
      <c r="I10" s="100">
        <v>267</v>
      </c>
      <c r="J10" s="101">
        <v>423</v>
      </c>
      <c r="K10" s="100">
        <v>87</v>
      </c>
      <c r="L10" s="100">
        <v>8</v>
      </c>
      <c r="M10" s="100">
        <v>42</v>
      </c>
      <c r="N10" s="101">
        <v>32</v>
      </c>
      <c r="O10" s="101">
        <f>SUM(C10:N10)</f>
        <v>3192</v>
      </c>
      <c r="P10" s="211" t="s">
        <v>160</v>
      </c>
    </row>
    <row r="11" spans="1:16" ht="39.75" customHeight="1" x14ac:dyDescent="0.25">
      <c r="A11" s="104">
        <v>1</v>
      </c>
      <c r="B11" s="105" t="s">
        <v>161</v>
      </c>
      <c r="C11" s="100">
        <v>46</v>
      </c>
      <c r="D11" s="100">
        <v>77</v>
      </c>
      <c r="E11" s="100">
        <v>71</v>
      </c>
      <c r="F11" s="101">
        <v>9</v>
      </c>
      <c r="G11" s="100">
        <v>140</v>
      </c>
      <c r="H11" s="100">
        <v>93</v>
      </c>
      <c r="I11" s="100">
        <v>63</v>
      </c>
      <c r="J11" s="100">
        <v>0</v>
      </c>
      <c r="K11" s="100">
        <v>55</v>
      </c>
      <c r="L11" s="100">
        <v>6</v>
      </c>
      <c r="M11" s="100">
        <v>42</v>
      </c>
      <c r="N11" s="100">
        <v>0</v>
      </c>
      <c r="O11" s="101">
        <f t="shared" ref="O11:O13" si="0">SUM(C11:N11)</f>
        <v>602</v>
      </c>
      <c r="P11" s="211"/>
    </row>
    <row r="12" spans="1:16" ht="16.5" x14ac:dyDescent="0.25">
      <c r="A12" s="104">
        <v>2</v>
      </c>
      <c r="B12" s="105" t="s">
        <v>162</v>
      </c>
      <c r="C12" s="100">
        <v>2</v>
      </c>
      <c r="D12" s="100">
        <v>0</v>
      </c>
      <c r="E12" s="100">
        <v>22</v>
      </c>
      <c r="F12" s="100">
        <v>40</v>
      </c>
      <c r="G12" s="100">
        <v>320</v>
      </c>
      <c r="H12" s="100">
        <v>34</v>
      </c>
      <c r="I12" s="100">
        <v>32</v>
      </c>
      <c r="J12" s="100">
        <v>0</v>
      </c>
      <c r="K12" s="100">
        <v>28</v>
      </c>
      <c r="L12" s="100">
        <v>0</v>
      </c>
      <c r="M12" s="100">
        <v>0</v>
      </c>
      <c r="N12" s="100">
        <v>0</v>
      </c>
      <c r="O12" s="101">
        <f t="shared" si="0"/>
        <v>478</v>
      </c>
      <c r="P12" s="211"/>
    </row>
    <row r="13" spans="1:16" ht="16.5" x14ac:dyDescent="0.25">
      <c r="A13" s="104">
        <v>3</v>
      </c>
      <c r="B13" s="105" t="s">
        <v>163</v>
      </c>
      <c r="C13" s="100">
        <f>C10-C11-C12</f>
        <v>0</v>
      </c>
      <c r="D13" s="100">
        <f t="shared" ref="D13:N13" si="1">D10-D11-D12</f>
        <v>443</v>
      </c>
      <c r="E13" s="100">
        <f t="shared" si="1"/>
        <v>204</v>
      </c>
      <c r="F13" s="100">
        <f t="shared" si="1"/>
        <v>400</v>
      </c>
      <c r="G13" s="100">
        <f t="shared" si="1"/>
        <v>181</v>
      </c>
      <c r="H13" s="100">
        <f t="shared" si="1"/>
        <v>251</v>
      </c>
      <c r="I13" s="100">
        <f>I10-I11-I12</f>
        <v>172</v>
      </c>
      <c r="J13" s="100">
        <f t="shared" si="1"/>
        <v>423</v>
      </c>
      <c r="K13" s="100">
        <f t="shared" si="1"/>
        <v>4</v>
      </c>
      <c r="L13" s="100">
        <f t="shared" si="1"/>
        <v>2</v>
      </c>
      <c r="M13" s="100">
        <f t="shared" si="1"/>
        <v>0</v>
      </c>
      <c r="N13" s="100">
        <f t="shared" si="1"/>
        <v>32</v>
      </c>
      <c r="O13" s="101">
        <f t="shared" si="0"/>
        <v>2112</v>
      </c>
      <c r="P13" s="212"/>
    </row>
    <row r="14" spans="1:16" ht="15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3"/>
  <sheetViews>
    <sheetView showZeros="0" zoomScale="80" zoomScaleNormal="80" workbookViewId="0">
      <selection activeCell="N5" sqref="N5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217" t="s">
        <v>164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</row>
    <row r="2" spans="1:18" ht="15.75" x14ac:dyDescent="0.25">
      <c r="A2" s="218" t="s">
        <v>165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</row>
    <row r="3" spans="1:18" ht="36.75" customHeight="1" x14ac:dyDescent="0.25">
      <c r="A3" s="219" t="s">
        <v>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</row>
    <row r="4" spans="1:18" ht="15.75" x14ac:dyDescent="0.25">
      <c r="A4" s="82"/>
      <c r="B4" s="82"/>
      <c r="C4" s="82"/>
      <c r="D4" s="82"/>
      <c r="E4" s="82" t="s">
        <v>153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1:18" x14ac:dyDescent="0.25">
      <c r="A5" s="10"/>
      <c r="B5" s="10"/>
      <c r="C5" s="11"/>
      <c r="D5" s="11"/>
    </row>
    <row r="6" spans="1:18" ht="47.25" x14ac:dyDescent="0.25">
      <c r="A6" s="83" t="s">
        <v>56</v>
      </c>
      <c r="B6" s="84" t="s">
        <v>166</v>
      </c>
      <c r="C6" s="85">
        <v>44555</v>
      </c>
      <c r="D6" s="85">
        <v>44556</v>
      </c>
      <c r="E6" s="85">
        <v>44557</v>
      </c>
      <c r="F6" s="85">
        <v>44558</v>
      </c>
      <c r="G6" s="85">
        <v>44559</v>
      </c>
      <c r="H6" s="85">
        <v>44560</v>
      </c>
      <c r="I6" s="85">
        <v>44561</v>
      </c>
      <c r="J6" s="86">
        <v>44562</v>
      </c>
      <c r="K6" s="86">
        <v>44563</v>
      </c>
      <c r="L6" s="86">
        <v>44564</v>
      </c>
      <c r="M6" s="86">
        <v>44565</v>
      </c>
      <c r="N6" s="86">
        <v>44566</v>
      </c>
      <c r="O6" s="86">
        <v>44567</v>
      </c>
      <c r="P6" s="86">
        <v>44568</v>
      </c>
      <c r="Q6" s="84" t="s">
        <v>6</v>
      </c>
      <c r="R6" s="84" t="s">
        <v>167</v>
      </c>
    </row>
    <row r="7" spans="1:18" ht="24.95" customHeight="1" x14ac:dyDescent="0.25">
      <c r="A7" s="87">
        <v>1</v>
      </c>
      <c r="B7" s="88" t="s">
        <v>7</v>
      </c>
      <c r="C7" s="89">
        <v>1</v>
      </c>
      <c r="D7" s="89">
        <v>3</v>
      </c>
      <c r="E7" s="89"/>
      <c r="F7" s="89">
        <v>1</v>
      </c>
      <c r="G7" s="89">
        <v>4</v>
      </c>
      <c r="H7" s="89"/>
      <c r="I7" s="89">
        <v>4</v>
      </c>
      <c r="J7" s="89">
        <v>3</v>
      </c>
      <c r="K7" s="89">
        <v>8</v>
      </c>
      <c r="L7" s="89">
        <v>13</v>
      </c>
      <c r="M7" s="89"/>
      <c r="N7" s="89"/>
      <c r="O7" s="89">
        <v>1</v>
      </c>
      <c r="P7" s="89">
        <v>5</v>
      </c>
      <c r="Q7" s="90">
        <f>SUM(C7:P7)</f>
        <v>43</v>
      </c>
      <c r="R7" s="91"/>
    </row>
    <row r="8" spans="1:18" ht="24.95" customHeight="1" x14ac:dyDescent="0.25">
      <c r="A8" s="87">
        <v>2</v>
      </c>
      <c r="B8" s="88" t="s">
        <v>8</v>
      </c>
      <c r="C8" s="89">
        <v>45</v>
      </c>
      <c r="D8" s="89">
        <v>15</v>
      </c>
      <c r="E8" s="89">
        <v>13</v>
      </c>
      <c r="F8" s="89">
        <v>41</v>
      </c>
      <c r="G8" s="89">
        <v>5</v>
      </c>
      <c r="H8" s="89">
        <v>1</v>
      </c>
      <c r="I8" s="89"/>
      <c r="J8" s="89">
        <v>2</v>
      </c>
      <c r="K8" s="89">
        <v>8</v>
      </c>
      <c r="L8" s="89">
        <v>1</v>
      </c>
      <c r="M8" s="89"/>
      <c r="N8" s="89">
        <v>1</v>
      </c>
      <c r="O8" s="89">
        <v>1</v>
      </c>
      <c r="P8" s="89">
        <v>5</v>
      </c>
      <c r="Q8" s="90">
        <f t="shared" ref="Q8:Q18" si="0">SUM(C8:P8)</f>
        <v>138</v>
      </c>
      <c r="R8" s="91"/>
    </row>
    <row r="9" spans="1:18" ht="24.95" customHeight="1" x14ac:dyDescent="0.25">
      <c r="A9" s="87">
        <v>3</v>
      </c>
      <c r="B9" s="88" t="s">
        <v>9</v>
      </c>
      <c r="C9" s="89">
        <v>25</v>
      </c>
      <c r="D9" s="89">
        <v>27</v>
      </c>
      <c r="E9" s="89">
        <v>9</v>
      </c>
      <c r="F9" s="89">
        <v>9</v>
      </c>
      <c r="G9" s="89">
        <v>34</v>
      </c>
      <c r="H9" s="89">
        <v>42</v>
      </c>
      <c r="I9" s="89">
        <v>25</v>
      </c>
      <c r="J9" s="89">
        <v>18</v>
      </c>
      <c r="K9" s="89">
        <v>13</v>
      </c>
      <c r="L9" s="89">
        <v>4</v>
      </c>
      <c r="M9" s="89">
        <v>8</v>
      </c>
      <c r="N9" s="89">
        <v>4</v>
      </c>
      <c r="O9" s="89">
        <v>1</v>
      </c>
      <c r="P9" s="89">
        <v>3</v>
      </c>
      <c r="Q9" s="90">
        <f t="shared" si="0"/>
        <v>222</v>
      </c>
      <c r="R9" s="91"/>
    </row>
    <row r="10" spans="1:18" ht="24.95" customHeight="1" x14ac:dyDescent="0.25">
      <c r="A10" s="87">
        <v>4</v>
      </c>
      <c r="B10" s="88" t="s">
        <v>10</v>
      </c>
      <c r="C10" s="89">
        <v>17</v>
      </c>
      <c r="D10" s="89">
        <v>5</v>
      </c>
      <c r="E10" s="89">
        <v>9</v>
      </c>
      <c r="F10" s="89">
        <v>13</v>
      </c>
      <c r="G10" s="89">
        <v>2</v>
      </c>
      <c r="H10" s="89">
        <v>4</v>
      </c>
      <c r="I10" s="89">
        <v>4</v>
      </c>
      <c r="J10" s="89">
        <v>3</v>
      </c>
      <c r="K10" s="89">
        <v>12</v>
      </c>
      <c r="L10" s="89">
        <v>6</v>
      </c>
      <c r="M10" s="89">
        <v>1</v>
      </c>
      <c r="N10" s="89"/>
      <c r="O10" s="89">
        <v>2</v>
      </c>
      <c r="P10" s="89">
        <v>16</v>
      </c>
      <c r="Q10" s="90">
        <f t="shared" si="0"/>
        <v>94</v>
      </c>
      <c r="R10" s="91"/>
    </row>
    <row r="11" spans="1:18" ht="24.95" customHeight="1" x14ac:dyDescent="0.25">
      <c r="A11" s="87">
        <v>5</v>
      </c>
      <c r="B11" s="88" t="s">
        <v>11</v>
      </c>
      <c r="C11" s="89">
        <v>14</v>
      </c>
      <c r="D11" s="89">
        <v>58</v>
      </c>
      <c r="E11" s="89">
        <v>54</v>
      </c>
      <c r="F11" s="89">
        <v>17</v>
      </c>
      <c r="G11" s="89">
        <v>43</v>
      </c>
      <c r="H11" s="89">
        <v>24</v>
      </c>
      <c r="I11" s="89">
        <v>44</v>
      </c>
      <c r="J11" s="89">
        <v>43</v>
      </c>
      <c r="K11" s="89">
        <v>8</v>
      </c>
      <c r="L11" s="89">
        <v>8</v>
      </c>
      <c r="M11" s="89">
        <v>9</v>
      </c>
      <c r="N11" s="89">
        <v>6</v>
      </c>
      <c r="O11" s="89">
        <v>5</v>
      </c>
      <c r="P11" s="89">
        <v>3</v>
      </c>
      <c r="Q11" s="90">
        <f t="shared" si="0"/>
        <v>336</v>
      </c>
      <c r="R11" s="91"/>
    </row>
    <row r="12" spans="1:18" ht="24.95" customHeight="1" x14ac:dyDescent="0.25">
      <c r="A12" s="87">
        <v>6</v>
      </c>
      <c r="B12" s="88" t="s">
        <v>114</v>
      </c>
      <c r="C12" s="89">
        <v>31</v>
      </c>
      <c r="D12" s="89">
        <v>61</v>
      </c>
      <c r="E12" s="89">
        <v>46</v>
      </c>
      <c r="F12" s="89">
        <v>13</v>
      </c>
      <c r="G12" s="89">
        <v>30</v>
      </c>
      <c r="H12" s="89">
        <v>33</v>
      </c>
      <c r="I12" s="89">
        <v>15</v>
      </c>
      <c r="J12" s="89">
        <v>7</v>
      </c>
      <c r="K12" s="89">
        <v>6</v>
      </c>
      <c r="L12" s="89">
        <v>7</v>
      </c>
      <c r="M12" s="89"/>
      <c r="N12" s="89"/>
      <c r="O12" s="89">
        <v>7</v>
      </c>
      <c r="P12" s="89">
        <v>1</v>
      </c>
      <c r="Q12" s="90">
        <f t="shared" si="0"/>
        <v>257</v>
      </c>
      <c r="R12" s="91"/>
    </row>
    <row r="13" spans="1:18" ht="24.95" customHeight="1" x14ac:dyDescent="0.25">
      <c r="A13" s="87">
        <v>7</v>
      </c>
      <c r="B13" s="88" t="s">
        <v>13</v>
      </c>
      <c r="C13" s="89">
        <v>5</v>
      </c>
      <c r="D13" s="89">
        <v>17</v>
      </c>
      <c r="E13" s="89">
        <v>12</v>
      </c>
      <c r="F13" s="89">
        <v>18</v>
      </c>
      <c r="G13" s="89">
        <v>16</v>
      </c>
      <c r="H13" s="89">
        <v>1</v>
      </c>
      <c r="I13" s="89">
        <v>16</v>
      </c>
      <c r="J13" s="89">
        <v>21</v>
      </c>
      <c r="K13" s="89">
        <v>18</v>
      </c>
      <c r="L13" s="89">
        <v>10</v>
      </c>
      <c r="M13" s="89">
        <v>4</v>
      </c>
      <c r="N13" s="89">
        <v>9</v>
      </c>
      <c r="O13" s="89">
        <v>5</v>
      </c>
      <c r="P13" s="89">
        <v>17</v>
      </c>
      <c r="Q13" s="90">
        <f t="shared" si="0"/>
        <v>169</v>
      </c>
      <c r="R13" s="91"/>
    </row>
    <row r="14" spans="1:18" ht="24.95" customHeight="1" x14ac:dyDescent="0.25">
      <c r="A14" s="87">
        <v>8</v>
      </c>
      <c r="B14" s="88" t="s">
        <v>14</v>
      </c>
      <c r="C14" s="89">
        <v>25</v>
      </c>
      <c r="D14" s="89">
        <v>19</v>
      </c>
      <c r="E14" s="89">
        <v>8</v>
      </c>
      <c r="F14" s="89">
        <v>47</v>
      </c>
      <c r="G14" s="89">
        <v>16</v>
      </c>
      <c r="H14" s="89">
        <v>6</v>
      </c>
      <c r="I14" s="89">
        <v>5</v>
      </c>
      <c r="J14" s="89">
        <v>17</v>
      </c>
      <c r="K14" s="89">
        <v>8</v>
      </c>
      <c r="L14" s="89">
        <v>1</v>
      </c>
      <c r="M14" s="89">
        <v>16</v>
      </c>
      <c r="N14" s="89">
        <v>7</v>
      </c>
      <c r="O14" s="89">
        <v>8</v>
      </c>
      <c r="P14" s="89">
        <v>6</v>
      </c>
      <c r="Q14" s="90">
        <f t="shared" si="0"/>
        <v>189</v>
      </c>
      <c r="R14" s="91"/>
    </row>
    <row r="15" spans="1:18" ht="24.95" customHeight="1" x14ac:dyDescent="0.25">
      <c r="A15" s="87">
        <v>9</v>
      </c>
      <c r="B15" s="88" t="s">
        <v>15</v>
      </c>
      <c r="C15" s="89">
        <v>4</v>
      </c>
      <c r="D15" s="89">
        <v>14</v>
      </c>
      <c r="E15" s="89">
        <v>4</v>
      </c>
      <c r="F15" s="89">
        <v>8</v>
      </c>
      <c r="G15" s="89">
        <v>3</v>
      </c>
      <c r="H15" s="89"/>
      <c r="I15" s="89">
        <v>2</v>
      </c>
      <c r="J15" s="89">
        <v>3</v>
      </c>
      <c r="K15" s="89">
        <v>2</v>
      </c>
      <c r="L15" s="89">
        <v>3</v>
      </c>
      <c r="M15" s="89">
        <v>1</v>
      </c>
      <c r="N15" s="89">
        <v>1</v>
      </c>
      <c r="O15" s="89">
        <v>3</v>
      </c>
      <c r="P15" s="89">
        <v>1</v>
      </c>
      <c r="Q15" s="90">
        <f t="shared" si="0"/>
        <v>49</v>
      </c>
      <c r="R15" s="91"/>
    </row>
    <row r="16" spans="1:18" ht="24.95" customHeight="1" x14ac:dyDescent="0.25">
      <c r="A16" s="87">
        <v>10</v>
      </c>
      <c r="B16" s="88" t="s">
        <v>16</v>
      </c>
      <c r="C16" s="89"/>
      <c r="D16" s="89"/>
      <c r="E16" s="89"/>
      <c r="F16" s="89">
        <v>2</v>
      </c>
      <c r="G16" s="89">
        <v>1</v>
      </c>
      <c r="H16" s="89">
        <v>1</v>
      </c>
      <c r="I16" s="89">
        <v>3</v>
      </c>
      <c r="J16" s="89"/>
      <c r="K16" s="89"/>
      <c r="L16" s="89"/>
      <c r="M16" s="89"/>
      <c r="N16" s="89"/>
      <c r="O16" s="89"/>
      <c r="P16" s="89">
        <v>1</v>
      </c>
      <c r="Q16" s="90">
        <f t="shared" si="0"/>
        <v>8</v>
      </c>
      <c r="R16" s="92"/>
    </row>
    <row r="17" spans="1:18" ht="24.95" customHeight="1" x14ac:dyDescent="0.25">
      <c r="A17" s="87">
        <v>11</v>
      </c>
      <c r="B17" s="88" t="s">
        <v>111</v>
      </c>
      <c r="C17" s="89"/>
      <c r="D17" s="89"/>
      <c r="E17" s="89">
        <v>1</v>
      </c>
      <c r="F17" s="89">
        <v>1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0">
        <f t="shared" si="0"/>
        <v>2</v>
      </c>
      <c r="R17" s="92">
        <v>10</v>
      </c>
    </row>
    <row r="18" spans="1:18" ht="24.95" customHeight="1" x14ac:dyDescent="0.25">
      <c r="A18" s="87">
        <v>12</v>
      </c>
      <c r="B18" s="88" t="s">
        <v>18</v>
      </c>
      <c r="C18" s="89">
        <v>40</v>
      </c>
      <c r="D18" s="89">
        <v>30</v>
      </c>
      <c r="E18" s="89">
        <v>32</v>
      </c>
      <c r="F18" s="89"/>
      <c r="G18" s="89">
        <v>5</v>
      </c>
      <c r="H18" s="89">
        <v>10</v>
      </c>
      <c r="I18" s="89">
        <v>5</v>
      </c>
      <c r="J18" s="89">
        <v>10</v>
      </c>
      <c r="K18" s="89"/>
      <c r="L18" s="89">
        <v>2</v>
      </c>
      <c r="M18" s="89">
        <v>5</v>
      </c>
      <c r="N18" s="89">
        <v>1</v>
      </c>
      <c r="O18" s="89">
        <v>10</v>
      </c>
      <c r="P18" s="89">
        <v>1</v>
      </c>
      <c r="Q18" s="90">
        <f t="shared" si="0"/>
        <v>151</v>
      </c>
      <c r="R18" s="92"/>
    </row>
    <row r="19" spans="1:18" ht="24.95" customHeight="1" x14ac:dyDescent="0.25">
      <c r="A19" s="220" t="s">
        <v>168</v>
      </c>
      <c r="B19" s="221"/>
      <c r="C19" s="93">
        <f t="shared" ref="C19:P19" si="1">SUM(C7:C18)</f>
        <v>207</v>
      </c>
      <c r="D19" s="93">
        <f t="shared" si="1"/>
        <v>249</v>
      </c>
      <c r="E19" s="93">
        <f t="shared" si="1"/>
        <v>188</v>
      </c>
      <c r="F19" s="93">
        <f t="shared" si="1"/>
        <v>170</v>
      </c>
      <c r="G19" s="93">
        <f t="shared" si="1"/>
        <v>159</v>
      </c>
      <c r="H19" s="93">
        <f t="shared" si="1"/>
        <v>122</v>
      </c>
      <c r="I19" s="93">
        <f t="shared" si="1"/>
        <v>123</v>
      </c>
      <c r="J19" s="93">
        <f t="shared" si="1"/>
        <v>127</v>
      </c>
      <c r="K19" s="93">
        <f t="shared" si="1"/>
        <v>83</v>
      </c>
      <c r="L19" s="93">
        <f t="shared" si="1"/>
        <v>55</v>
      </c>
      <c r="M19" s="93">
        <f t="shared" si="1"/>
        <v>44</v>
      </c>
      <c r="N19" s="93">
        <f t="shared" si="1"/>
        <v>29</v>
      </c>
      <c r="O19" s="93">
        <f t="shared" si="1"/>
        <v>43</v>
      </c>
      <c r="P19" s="93">
        <f t="shared" si="1"/>
        <v>59</v>
      </c>
      <c r="Q19" s="90">
        <f>SUM(C19:P19)</f>
        <v>1658</v>
      </c>
      <c r="R19" s="91" t="s">
        <v>160</v>
      </c>
    </row>
    <row r="20" spans="1:18" x14ac:dyDescent="0.2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3"/>
      <c r="B21" s="12"/>
      <c r="C21" s="11"/>
      <c r="D21" s="11"/>
      <c r="E21" s="11"/>
    </row>
    <row r="22" spans="1:18" x14ac:dyDescent="0.25">
      <c r="A22" s="11"/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</row>
    <row r="23" spans="1:18" ht="15.75" x14ac:dyDescent="0.25">
      <c r="A23" s="11"/>
      <c r="B23" s="14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dell</cp:lastModifiedBy>
  <cp:revision/>
  <dcterms:created xsi:type="dcterms:W3CDTF">2015-06-05T18:17:20Z</dcterms:created>
  <dcterms:modified xsi:type="dcterms:W3CDTF">2022-01-07T09:43:16Z</dcterms:modified>
  <cp:category/>
  <cp:contentStatus/>
</cp:coreProperties>
</file>