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5" l="1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7" i="25" s="1"/>
  <c r="P18" i="25"/>
  <c r="P17" i="25"/>
  <c r="P16" i="25"/>
  <c r="P15" i="25"/>
  <c r="P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P13" i="25" s="1"/>
  <c r="E42" i="11" l="1"/>
  <c r="E43" i="11"/>
  <c r="E44" i="11"/>
  <c r="E45" i="11"/>
  <c r="E46" i="11"/>
  <c r="E47" i="11"/>
  <c r="E48" i="11"/>
  <c r="E49" i="11"/>
  <c r="E50" i="11"/>
  <c r="E51" i="11"/>
  <c r="E52" i="11"/>
  <c r="E41" i="11"/>
  <c r="E31" i="11"/>
  <c r="P38" i="25"/>
  <c r="P37" i="25"/>
  <c r="P36" i="25"/>
  <c r="P35" i="25"/>
  <c r="P34" i="25" l="1"/>
  <c r="I13" i="31"/>
  <c r="C34" i="12" l="1"/>
  <c r="C28" i="12"/>
  <c r="O11" i="31"/>
  <c r="O12" i="31"/>
  <c r="O10" i="31"/>
  <c r="D40" i="11"/>
  <c r="C40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7" i="11"/>
  <c r="P53" i="25"/>
  <c r="P52" i="25"/>
  <c r="P51" i="25"/>
  <c r="P50" i="25"/>
  <c r="P48" i="25"/>
  <c r="P47" i="25"/>
  <c r="P46" i="25"/>
  <c r="P45" i="25"/>
  <c r="P43" i="25"/>
  <c r="P42" i="25"/>
  <c r="P41" i="25"/>
  <c r="P40" i="25"/>
  <c r="P33" i="25"/>
  <c r="P32" i="25"/>
  <c r="P31" i="25"/>
  <c r="P29" i="25"/>
  <c r="P28" i="25"/>
  <c r="P27" i="25"/>
  <c r="E10" i="22"/>
  <c r="D10" i="22"/>
  <c r="C10" i="22"/>
  <c r="D27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21" i="25"/>
  <c r="P22" i="25"/>
  <c r="P23" i="25"/>
  <c r="P24" i="25"/>
  <c r="P20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C19" i="25"/>
  <c r="Q19" i="26" l="1"/>
  <c r="E40" i="11"/>
  <c r="E27" i="11"/>
  <c r="O13" i="31"/>
  <c r="E7" i="11"/>
  <c r="P49" i="25"/>
  <c r="P39" i="25"/>
  <c r="P44" i="25"/>
  <c r="P19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<sst xmlns="http://schemas.openxmlformats.org/spreadsheetml/2006/main" count="264" uniqueCount="173">
  <si>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</si>
  <si>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</si>
  <si>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</si>
  <si>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</si>
  <si>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</si>
  <si>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</si>
  <si>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</si>
  <si>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</si>
  <si>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</si>
  <si>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</si>
  <si>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</si>
  <si>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</si>
  <si>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</si>
  <si>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</si>
  <si>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</si>
  <si>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</si>
  <si>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</si>
  <si>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</si>
  <si>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</si>
  <si>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</si>
  <si>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</si>
  <si>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27/12/21 - 02/01/22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</si>
  <si>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</si>
  <si>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</si>
  <si>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</si>
  <si>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</si>
  <si>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</si>
  <si>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</si>
  <si>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từ 03/01/22 - 09/01/22</t>
  </si>
  <si>
    <t>III</t>
  </si>
  <si>
    <t>F0 trong ngày 10/01/2022</t>
  </si>
  <si>
    <t>IV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</si>
  <si>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</si>
  <si>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</si>
  <si>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</si>
  <si>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</si>
  <si>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</si>
  <si>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</si>
  <si>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</si>
  <si>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</si>
  <si>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</si>
  <si>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</si>
  <si>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</si>
  <si>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</si>
  <si>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V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</si>
  <si>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</si>
  <si>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</si>
  <si>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</si>
  <si>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</si>
  <si>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</si>
  <si>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</si>
  <si>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</si>
  <si>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VII</t>
  </si>
  <si>
    <t>Phân loại cấp độ dịch khóm/ấp</t>
  </si>
  <si>
    <t>VIII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</si>
  <si>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</si>
  <si>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</si>
  <si>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</si>
  <si>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</si>
  <si>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</si>
  <si>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</si>
  <si>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</si>
  <si>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</si>
  <si>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</si>
  <si>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</si>
  <si>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</si>
  <si>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</si>
  <si>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</si>
  <si>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</si>
  <si>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</si>
  <si>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</si>
  <si>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</si>
  <si>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</si>
  <si>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</si>
  <si>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</si>
  <si>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</si>
  <si>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</si>
  <si>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</si>
  <si>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</si>
  <si>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</si>
  <si>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</si>
  <si>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</si>
  <si>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</si>
  <si>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</si>
  <si>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</si>
  <si>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</si>
  <si>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</si>
  <si>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</si>
  <si>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</si>
  <si>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</si>
  <si>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</si>
  <si>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</si>
  <si>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</si>
  <si>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</si>
  <si>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</si>
  <si>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</si>
  <si>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</si>
  <si>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</si>
  <si>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</si>
  <si>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</si>
  <si>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</si>
  <si>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</si>
  <si>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</si>
  <si>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</si>
  <si>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</si>
  <si>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</si>
  <si>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</si>
  <si>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</si>
  <si>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</si>
  <si>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</si>
  <si>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</si>
  <si>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</si>
  <si>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</si>
  <si>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</si>
  <si>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</si>
  <si>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</si>
  <si>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</si>
  <si>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</si>
  <si>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</si>
  <si>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</si>
  <si>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</si>
  <si>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</si>
  <si>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</si>
  <si>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</si>
  <si>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</si>
  <si>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</si>
  <si>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</si>
  <si>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</si>
  <si>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</si>
  <si>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(94,16%)</t>
  </si>
  <si>
    <t>Số ca triệu chứng trung bình</t>
  </si>
  <si>
    <t>Chiếm (1,96%)</t>
  </si>
  <si>
    <t>Số ca nặng</t>
  </si>
  <si>
    <t>Chiếm (2,73%) (BV Sa Đéc: 120, BV Phổi: 55; ĐKKV Hồng Ngự: 28, ĐKKV Tháp Mười: 9; BV YHCT: 08; TTYT Lai Vung 03, TTYT Tam Nông: 01)</t>
  </si>
  <si>
    <t>1.4</t>
  </si>
  <si>
    <t>Số ca rất nặng</t>
  </si>
  <si>
    <t>Chiếm (1,15%) (BV Sa Đéc: 68; BV Phổi: 26)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</si>
  <si>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</si>
  <si>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</si>
  <si>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</si>
  <si>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</si>
  <si>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</si>
  <si>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</si>
  <si>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</si>
  <si>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36.900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</si>
  <si>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</si>
  <si>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</si>
  <si>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</si>
  <si>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</si>
  <si>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</si>
  <si>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</si>
  <si>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705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</si>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</sst>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20" fillId="0" borderId="0" applyFont="0" applyFill="0" applyBorder="0" applyAlignment="0" applyProtection="0"/>
  </cellStyleXfs>
  <cellXfs count="220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14" fillId="0" borderId="0" xfId="0" applyFont="1" applyAlignment="1">
      <alignment horizontal="center" vertical="center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left" vertical="center" wrapText="1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1" applyNumberFormat="1" applyFont="1" applyBorder="1" applyAlignment="1" applyProtection="1">
      <alignment horizontal="center" vertical="center" wrapText="1"/>
      <protection locked="0"/>
    </xf>
    <xf numFmtId="1" fontId="22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3" xfId="1" applyNumberFormat="1" applyFont="1" applyBorder="1" applyAlignment="1" applyProtection="1">
      <alignment horizontal="center" vertical="center" wrapText="1"/>
      <protection locked="0"/>
    </xf>
    <xf numFmtId="3" fontId="22" fillId="0" borderId="13" xfId="0" applyNumberFormat="1" applyFont="1" applyBorder="1" applyAlignment="1" applyProtection="1">
      <alignment horizontal="center" vertical="center" wrapText="1"/>
      <protection locked="0"/>
    </xf>
    <xf numFmtId="3" fontId="22" fillId="0" borderId="12" xfId="0" applyNumberFormat="1" applyFont="1" applyBorder="1" applyAlignment="1" applyProtection="1">
      <alignment horizontal="center" vertical="center"/>
      <protection locked="0"/>
    </xf>
    <xf numFmtId="3" fontId="22" fillId="0" borderId="13" xfId="0" applyNumberFormat="1" applyFont="1" applyBorder="1" applyAlignment="1" applyProtection="1">
      <alignment horizontal="center" vertical="center"/>
      <protection locked="0"/>
    </xf>
    <xf numFmtId="3" fontId="22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2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3" fontId="22" fillId="0" borderId="11" xfId="0" applyNumberFormat="1" applyFont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2" fillId="0" borderId="5" xfId="0" applyNumberFormat="1" applyFont="1" applyBorder="1" applyAlignment="1" applyProtection="1">
      <alignment horizontal="center" vertical="center"/>
      <protection locked="0"/>
    </xf>
    <xf numFmtId="3" fontId="22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5" xfId="0" applyNumberFormat="1" applyFont="1" applyBorder="1" applyAlignment="1">
      <alignment horizontal="center" vertical="center"/>
    </xf>
    <xf numFmtId="3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5" xfId="1" applyNumberFormat="1" applyFont="1" applyBorder="1" applyAlignment="1" applyProtection="1">
      <alignment horizontal="center" vertical="center" wrapText="1"/>
      <protection locked="0"/>
    </xf>
    <xf numFmtId="3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/>
    </xf>
    <xf numFmtId="3" fontId="22" fillId="0" borderId="14" xfId="1" applyNumberFormat="1" applyFont="1" applyBorder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1" xfId="1" applyNumberFormat="1" applyFont="1" applyBorder="1" applyAlignment="1" applyProtection="1">
      <alignment horizontal="center" vertical="center" wrapText="1"/>
      <protection locked="0"/>
    </xf>
    <xf numFmtId="3" fontId="22" fillId="0" borderId="16" xfId="1" applyNumberFormat="1" applyFont="1" applyBorder="1" applyAlignment="1" applyProtection="1">
      <alignment horizontal="center" vertical="center" wrapText="1"/>
      <protection locked="0"/>
    </xf>
    <xf numFmtId="3" fontId="22" fillId="0" borderId="14" xfId="0" applyNumberFormat="1" applyFont="1" applyBorder="1" applyAlignment="1" applyProtection="1">
      <alignment horizontal="center" vertical="center" wrapText="1"/>
      <protection locked="0"/>
    </xf>
    <xf numFmtId="3" fontId="22" fillId="0" borderId="2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3" fontId="22" fillId="0" borderId="14" xfId="3" applyNumberFormat="1" applyFont="1" applyFill="1" applyBorder="1" applyAlignment="1">
      <alignment horizontal="center" vertical="center"/>
    </xf>
    <xf numFmtId="3" fontId="22" fillId="0" borderId="11" xfId="1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1" xfId="0" applyNumberFormat="1" applyFont="1" applyBorder="1" applyAlignment="1">
      <alignment horizontal="center" vertical="center"/>
    </xf>
    <xf numFmtId="3" fontId="22" fillId="0" borderId="16" xfId="0" applyNumberFormat="1" applyFont="1" applyBorder="1" applyProtection="1">
      <protection locked="0"/>
    </xf>
    <xf numFmtId="1" fontId="22" fillId="2" borderId="11" xfId="0" applyNumberFormat="1" applyFont="1" applyFill="1" applyBorder="1" applyAlignment="1">
      <alignment horizontal="center" vertical="center"/>
    </xf>
    <xf numFmtId="1" fontId="22" fillId="0" borderId="5" xfId="0" applyNumberFormat="1" applyFont="1" applyBorder="1" applyAlignment="1">
      <alignment horizontal="left" vertical="center"/>
    </xf>
    <xf numFmtId="3" fontId="21" fillId="0" borderId="5" xfId="0" applyNumberFormat="1" applyFont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1" fontId="22" fillId="0" borderId="13" xfId="0" applyNumberFormat="1" applyFont="1" applyBorder="1" applyAlignment="1">
      <alignment horizontal="left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22" fillId="0" borderId="1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0" fontId="25" fillId="0" borderId="1" xfId="0" applyFont="1" applyBorder="1"/>
    <xf numFmtId="3" fontId="22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3" fontId="22" fillId="0" borderId="1" xfId="1" applyNumberFormat="1" applyFont="1" applyBorder="1" applyAlignment="1">
      <alignment horizontal="right" vertical="center"/>
    </xf>
    <xf numFmtId="0" fontId="22" fillId="0" borderId="4" xfId="0" applyFont="1" applyBorder="1"/>
    <xf numFmtId="3" fontId="22" fillId="0" borderId="5" xfId="0" applyNumberFormat="1" applyFont="1" applyBorder="1"/>
    <xf numFmtId="0" fontId="25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3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9" sqref="G9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6" ht="15.75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38.25" customHeight="1" x14ac:dyDescent="0.2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ht="15.75" x14ac:dyDescent="0.25">
      <c r="A4" s="24"/>
      <c r="B4" s="24"/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21.75" customHeight="1" x14ac:dyDescent="0.25">
      <c r="A5" s="187" t="s">
        <v>3</v>
      </c>
      <c r="B5" s="187" t="s">
        <v>4</v>
      </c>
      <c r="C5" s="189" t="s">
        <v>5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90" t="s">
        <v>6</v>
      </c>
    </row>
    <row r="6" spans="1:16" ht="33" x14ac:dyDescent="0.25">
      <c r="A6" s="188"/>
      <c r="B6" s="188"/>
      <c r="C6" s="31" t="s">
        <v>7</v>
      </c>
      <c r="D6" s="33" t="s">
        <v>8</v>
      </c>
      <c r="E6" s="31" t="s">
        <v>9</v>
      </c>
      <c r="F6" s="31" t="s">
        <v>10</v>
      </c>
      <c r="G6" s="33" t="s">
        <v>11</v>
      </c>
      <c r="H6" s="33" t="s">
        <v>12</v>
      </c>
      <c r="I6" s="33" t="s">
        <v>13</v>
      </c>
      <c r="J6" s="33" t="s">
        <v>14</v>
      </c>
      <c r="K6" s="33" t="s">
        <v>15</v>
      </c>
      <c r="L6" s="33" t="s">
        <v>16</v>
      </c>
      <c r="M6" s="33" t="s">
        <v>17</v>
      </c>
      <c r="N6" s="33" t="s">
        <v>18</v>
      </c>
      <c r="O6" s="34" t="s">
        <v>19</v>
      </c>
      <c r="P6" s="191"/>
    </row>
    <row r="7" spans="1:16" ht="30" customHeight="1" x14ac:dyDescent="0.25">
      <c r="A7" s="35" t="s">
        <v>20</v>
      </c>
      <c r="B7" s="36" t="s">
        <v>21</v>
      </c>
      <c r="C7" s="37">
        <f t="shared" ref="C7:O7" si="0">SUM(C8:C12)</f>
        <v>108</v>
      </c>
      <c r="D7" s="37">
        <f t="shared" si="0"/>
        <v>392</v>
      </c>
      <c r="E7" s="37">
        <f t="shared" si="0"/>
        <v>465</v>
      </c>
      <c r="F7" s="37">
        <f t="shared" si="0"/>
        <v>124</v>
      </c>
      <c r="G7" s="37">
        <f t="shared" si="0"/>
        <v>785</v>
      </c>
      <c r="H7" s="37">
        <f t="shared" si="0"/>
        <v>540</v>
      </c>
      <c r="I7" s="37">
        <f t="shared" si="0"/>
        <v>157</v>
      </c>
      <c r="J7" s="37">
        <f t="shared" si="0"/>
        <v>288</v>
      </c>
      <c r="K7" s="37">
        <f t="shared" si="0"/>
        <v>76</v>
      </c>
      <c r="L7" s="37">
        <f t="shared" si="0"/>
        <v>250</v>
      </c>
      <c r="M7" s="37">
        <f t="shared" si="0"/>
        <v>225</v>
      </c>
      <c r="N7" s="37">
        <f t="shared" si="0"/>
        <v>134</v>
      </c>
      <c r="O7" s="37">
        <f t="shared" si="0"/>
        <v>67</v>
      </c>
      <c r="P7" s="38">
        <f t="shared" ref="P7:P12" si="1">SUM(C7:O7)</f>
        <v>3611</v>
      </c>
    </row>
    <row r="8" spans="1:16" ht="30" customHeight="1" x14ac:dyDescent="0.25">
      <c r="A8" s="39">
        <v>1</v>
      </c>
      <c r="B8" s="40" t="s">
        <v>22</v>
      </c>
      <c r="C8" s="41">
        <v>2</v>
      </c>
      <c r="D8" s="42">
        <v>4</v>
      </c>
      <c r="E8" s="42">
        <v>309</v>
      </c>
      <c r="F8" s="42">
        <v>27</v>
      </c>
      <c r="G8" s="43">
        <v>22</v>
      </c>
      <c r="H8" s="43">
        <v>183</v>
      </c>
      <c r="I8" s="43">
        <v>2</v>
      </c>
      <c r="J8" s="43">
        <v>4</v>
      </c>
      <c r="K8" s="43">
        <v>52</v>
      </c>
      <c r="L8" s="43">
        <v>226</v>
      </c>
      <c r="M8" s="43">
        <v>65</v>
      </c>
      <c r="N8" s="43">
        <v>68</v>
      </c>
      <c r="O8" s="44">
        <v>2</v>
      </c>
      <c r="P8" s="38">
        <f t="shared" si="1"/>
        <v>966</v>
      </c>
    </row>
    <row r="9" spans="1:16" ht="30" customHeight="1" x14ac:dyDescent="0.25">
      <c r="A9" s="39">
        <v>2</v>
      </c>
      <c r="B9" s="40" t="s">
        <v>23</v>
      </c>
      <c r="C9" s="45">
        <v>86</v>
      </c>
      <c r="D9" s="46">
        <v>317</v>
      </c>
      <c r="E9" s="46">
        <v>6</v>
      </c>
      <c r="F9" s="46">
        <v>50</v>
      </c>
      <c r="G9" s="47">
        <v>526</v>
      </c>
      <c r="H9" s="47">
        <v>205</v>
      </c>
      <c r="I9" s="47">
        <v>53</v>
      </c>
      <c r="J9" s="47">
        <v>177</v>
      </c>
      <c r="K9" s="47">
        <v>1</v>
      </c>
      <c r="L9" s="47">
        <v>10</v>
      </c>
      <c r="M9" s="47">
        <v>158</v>
      </c>
      <c r="N9" s="47">
        <v>3</v>
      </c>
      <c r="O9" s="48"/>
      <c r="P9" s="38">
        <f t="shared" si="1"/>
        <v>1592</v>
      </c>
    </row>
    <row r="10" spans="1:16" ht="30" customHeight="1" x14ac:dyDescent="0.25">
      <c r="A10" s="39">
        <v>3</v>
      </c>
      <c r="B10" s="40" t="s">
        <v>24</v>
      </c>
      <c r="C10" s="45">
        <v>20</v>
      </c>
      <c r="D10" s="46">
        <v>70</v>
      </c>
      <c r="E10" s="46">
        <v>150</v>
      </c>
      <c r="F10" s="46">
        <v>47</v>
      </c>
      <c r="G10" s="47">
        <v>233</v>
      </c>
      <c r="H10" s="47">
        <v>150</v>
      </c>
      <c r="I10" s="47">
        <v>102</v>
      </c>
      <c r="J10" s="47">
        <v>107</v>
      </c>
      <c r="K10" s="47">
        <v>22</v>
      </c>
      <c r="L10" s="47">
        <v>7</v>
      </c>
      <c r="M10" s="47">
        <v>2</v>
      </c>
      <c r="N10" s="47">
        <v>62</v>
      </c>
      <c r="O10" s="48"/>
      <c r="P10" s="38">
        <f t="shared" si="1"/>
        <v>972</v>
      </c>
    </row>
    <row r="11" spans="1:16" ht="30" customHeight="1" x14ac:dyDescent="0.25">
      <c r="A11" s="39">
        <v>4</v>
      </c>
      <c r="B11" s="40" t="s">
        <v>25</v>
      </c>
      <c r="C11" s="49"/>
      <c r="D11" s="50">
        <v>1</v>
      </c>
      <c r="E11" s="50"/>
      <c r="F11" s="50"/>
      <c r="G11" s="51">
        <v>4</v>
      </c>
      <c r="H11" s="51">
        <v>2</v>
      </c>
      <c r="I11" s="51"/>
      <c r="J11" s="51"/>
      <c r="K11" s="51"/>
      <c r="L11" s="51"/>
      <c r="M11" s="51"/>
      <c r="N11" s="51"/>
      <c r="O11" s="52"/>
      <c r="P11" s="38">
        <f t="shared" si="1"/>
        <v>7</v>
      </c>
    </row>
    <row r="12" spans="1:16" ht="30" customHeight="1" x14ac:dyDescent="0.25">
      <c r="A12" s="39">
        <v>5</v>
      </c>
      <c r="B12" s="40" t="s">
        <v>26</v>
      </c>
      <c r="C12" s="49"/>
      <c r="D12" s="50"/>
      <c r="E12" s="50"/>
      <c r="F12" s="50"/>
      <c r="G12" s="51"/>
      <c r="H12" s="51"/>
      <c r="I12" s="51"/>
      <c r="J12" s="51"/>
      <c r="K12" s="51">
        <v>1</v>
      </c>
      <c r="L12" s="51">
        <v>7</v>
      </c>
      <c r="M12" s="51"/>
      <c r="N12" s="51">
        <v>1</v>
      </c>
      <c r="O12" s="52">
        <v>65</v>
      </c>
      <c r="P12" s="38">
        <f t="shared" si="1"/>
        <v>74</v>
      </c>
    </row>
    <row r="13" spans="1:16" ht="30" customHeight="1" x14ac:dyDescent="0.25">
      <c r="A13" s="35" t="s">
        <v>27</v>
      </c>
      <c r="B13" s="36" t="s">
        <v>28</v>
      </c>
      <c r="C13" s="37">
        <f t="shared" ref="C13:O13" si="2">SUM(C14:C18)</f>
        <v>63</v>
      </c>
      <c r="D13" s="37">
        <f t="shared" si="2"/>
        <v>28</v>
      </c>
      <c r="E13" s="37">
        <f t="shared" si="2"/>
        <v>80</v>
      </c>
      <c r="F13" s="37">
        <f t="shared" si="2"/>
        <v>69</v>
      </c>
      <c r="G13" s="37">
        <f t="shared" si="2"/>
        <v>195</v>
      </c>
      <c r="H13" s="37">
        <f t="shared" si="2"/>
        <v>119</v>
      </c>
      <c r="I13" s="37">
        <f t="shared" si="2"/>
        <v>74</v>
      </c>
      <c r="J13" s="37">
        <f t="shared" si="2"/>
        <v>76</v>
      </c>
      <c r="K13" s="37">
        <f t="shared" si="2"/>
        <v>51</v>
      </c>
      <c r="L13" s="37">
        <f t="shared" si="2"/>
        <v>45</v>
      </c>
      <c r="M13" s="37">
        <f t="shared" si="2"/>
        <v>70</v>
      </c>
      <c r="N13" s="37">
        <f t="shared" si="2"/>
        <v>48</v>
      </c>
      <c r="O13" s="37">
        <f t="shared" si="2"/>
        <v>22</v>
      </c>
      <c r="P13" s="38">
        <f t="shared" ref="P13:P18" si="3">SUM(C13:O13)</f>
        <v>940</v>
      </c>
    </row>
    <row r="14" spans="1:16" ht="30" customHeight="1" x14ac:dyDescent="0.25">
      <c r="A14" s="39">
        <v>1</v>
      </c>
      <c r="B14" s="40" t="s">
        <v>22</v>
      </c>
      <c r="C14" s="41">
        <v>2</v>
      </c>
      <c r="D14" s="42"/>
      <c r="E14" s="42">
        <v>46</v>
      </c>
      <c r="F14" s="42">
        <v>9</v>
      </c>
      <c r="G14" s="43">
        <v>7</v>
      </c>
      <c r="H14" s="43">
        <v>56</v>
      </c>
      <c r="I14" s="43">
        <v>1</v>
      </c>
      <c r="J14" s="43"/>
      <c r="K14" s="43">
        <v>31</v>
      </c>
      <c r="L14" s="43">
        <v>44</v>
      </c>
      <c r="M14" s="43">
        <v>21</v>
      </c>
      <c r="N14" s="43">
        <v>20</v>
      </c>
      <c r="O14" s="44"/>
      <c r="P14" s="38">
        <f t="shared" si="3"/>
        <v>237</v>
      </c>
    </row>
    <row r="15" spans="1:16" ht="30" customHeight="1" x14ac:dyDescent="0.25">
      <c r="A15" s="39">
        <v>2</v>
      </c>
      <c r="B15" s="40" t="s">
        <v>23</v>
      </c>
      <c r="C15" s="45">
        <v>39</v>
      </c>
      <c r="D15" s="46">
        <v>14</v>
      </c>
      <c r="E15" s="46"/>
      <c r="F15" s="46">
        <v>16</v>
      </c>
      <c r="G15" s="47">
        <v>133</v>
      </c>
      <c r="H15" s="47">
        <v>31</v>
      </c>
      <c r="I15" s="47">
        <v>8</v>
      </c>
      <c r="J15" s="47">
        <v>23</v>
      </c>
      <c r="K15" s="47"/>
      <c r="L15" s="47"/>
      <c r="M15" s="47">
        <v>48</v>
      </c>
      <c r="N15" s="47"/>
      <c r="O15" s="48"/>
      <c r="P15" s="38">
        <f t="shared" si="3"/>
        <v>312</v>
      </c>
    </row>
    <row r="16" spans="1:16" ht="30" customHeight="1" x14ac:dyDescent="0.25">
      <c r="A16" s="39">
        <v>3</v>
      </c>
      <c r="B16" s="40" t="s">
        <v>24</v>
      </c>
      <c r="C16" s="45">
        <v>22</v>
      </c>
      <c r="D16" s="46">
        <v>14</v>
      </c>
      <c r="E16" s="46">
        <v>34</v>
      </c>
      <c r="F16" s="46">
        <v>44</v>
      </c>
      <c r="G16" s="53">
        <v>54</v>
      </c>
      <c r="H16" s="53">
        <v>30</v>
      </c>
      <c r="I16" s="53">
        <v>65</v>
      </c>
      <c r="J16" s="47">
        <v>53</v>
      </c>
      <c r="K16" s="47">
        <v>20</v>
      </c>
      <c r="L16" s="47">
        <v>1</v>
      </c>
      <c r="M16" s="47">
        <v>1</v>
      </c>
      <c r="N16" s="47">
        <v>26</v>
      </c>
      <c r="O16" s="48"/>
      <c r="P16" s="38">
        <f t="shared" si="3"/>
        <v>364</v>
      </c>
    </row>
    <row r="17" spans="1:16" ht="30" customHeight="1" x14ac:dyDescent="0.25">
      <c r="A17" s="39">
        <v>4</v>
      </c>
      <c r="B17" s="40" t="s">
        <v>25</v>
      </c>
      <c r="C17" s="49"/>
      <c r="D17" s="50"/>
      <c r="E17" s="50"/>
      <c r="F17" s="50"/>
      <c r="G17" s="54">
        <v>1</v>
      </c>
      <c r="H17" s="55">
        <v>2</v>
      </c>
      <c r="I17" s="54"/>
      <c r="J17" s="51"/>
      <c r="K17" s="51"/>
      <c r="L17" s="51"/>
      <c r="M17" s="51"/>
      <c r="N17" s="51"/>
      <c r="O17" s="52"/>
      <c r="P17" s="38">
        <f t="shared" si="3"/>
        <v>3</v>
      </c>
    </row>
    <row r="18" spans="1:16" ht="30" customHeight="1" x14ac:dyDescent="0.25">
      <c r="A18" s="39">
        <v>5</v>
      </c>
      <c r="B18" s="40" t="s">
        <v>26</v>
      </c>
      <c r="C18" s="49"/>
      <c r="D18" s="50"/>
      <c r="E18" s="50"/>
      <c r="F18" s="50"/>
      <c r="G18" s="54"/>
      <c r="H18" s="54"/>
      <c r="I18" s="54"/>
      <c r="J18" s="51"/>
      <c r="K18" s="51"/>
      <c r="L18" s="51"/>
      <c r="M18" s="51"/>
      <c r="N18" s="51">
        <v>2</v>
      </c>
      <c r="O18" s="52">
        <v>22</v>
      </c>
      <c r="P18" s="38">
        <f t="shared" si="3"/>
        <v>24</v>
      </c>
    </row>
    <row r="19" spans="1:16" ht="30" customHeight="1" x14ac:dyDescent="0.25">
      <c r="A19" s="35" t="s">
        <v>29</v>
      </c>
      <c r="B19" s="56" t="s">
        <v>30</v>
      </c>
      <c r="C19" s="37">
        <f t="shared" ref="C19:O19" si="4">SUM(C20:C24)</f>
        <v>0</v>
      </c>
      <c r="D19" s="37">
        <f t="shared" si="4"/>
        <v>0</v>
      </c>
      <c r="E19" s="37">
        <f t="shared" si="4"/>
        <v>4</v>
      </c>
      <c r="F19" s="37">
        <f t="shared" si="4"/>
        <v>0</v>
      </c>
      <c r="G19" s="37">
        <f t="shared" si="4"/>
        <v>15</v>
      </c>
      <c r="H19" s="37">
        <f t="shared" si="4"/>
        <v>3</v>
      </c>
      <c r="I19" s="37">
        <f t="shared" si="4"/>
        <v>3</v>
      </c>
      <c r="J19" s="37">
        <f t="shared" si="4"/>
        <v>10</v>
      </c>
      <c r="K19" s="37">
        <f t="shared" si="4"/>
        <v>3</v>
      </c>
      <c r="L19" s="37">
        <f t="shared" si="4"/>
        <v>0</v>
      </c>
      <c r="M19" s="37">
        <f t="shared" si="4"/>
        <v>17</v>
      </c>
      <c r="N19" s="37">
        <f t="shared" si="4"/>
        <v>10</v>
      </c>
      <c r="O19" s="37">
        <f t="shared" si="4"/>
        <v>31</v>
      </c>
      <c r="P19" s="38">
        <f t="shared" ref="P19:P24" si="5">SUM(C19:O19)</f>
        <v>96</v>
      </c>
    </row>
    <row r="20" spans="1:16" ht="30" customHeight="1" x14ac:dyDescent="0.25">
      <c r="A20" s="39">
        <v>1</v>
      </c>
      <c r="B20" s="40" t="s">
        <v>22</v>
      </c>
      <c r="C20" s="41"/>
      <c r="D20" s="42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4">
        <v>30</v>
      </c>
      <c r="P20" s="38">
        <f t="shared" si="5"/>
        <v>30</v>
      </c>
    </row>
    <row r="21" spans="1:16" ht="30" customHeight="1" x14ac:dyDescent="0.25">
      <c r="A21" s="39">
        <v>2</v>
      </c>
      <c r="B21" s="40" t="s">
        <v>23</v>
      </c>
      <c r="C21" s="45"/>
      <c r="D21" s="46"/>
      <c r="E21" s="46"/>
      <c r="F21" s="46"/>
      <c r="G21" s="47">
        <v>8</v>
      </c>
      <c r="H21" s="47">
        <v>2</v>
      </c>
      <c r="I21" s="47"/>
      <c r="J21" s="47">
        <v>1</v>
      </c>
      <c r="K21" s="47"/>
      <c r="L21" s="47"/>
      <c r="M21" s="47">
        <v>17</v>
      </c>
      <c r="N21" s="47"/>
      <c r="O21" s="48"/>
      <c r="P21" s="38">
        <f t="shared" si="5"/>
        <v>28</v>
      </c>
    </row>
    <row r="22" spans="1:16" ht="30" customHeight="1" x14ac:dyDescent="0.25">
      <c r="A22" s="39">
        <v>3</v>
      </c>
      <c r="B22" s="40" t="s">
        <v>24</v>
      </c>
      <c r="C22" s="45"/>
      <c r="D22" s="46"/>
      <c r="E22" s="46">
        <v>4</v>
      </c>
      <c r="F22" s="46"/>
      <c r="G22" s="53">
        <v>7</v>
      </c>
      <c r="H22" s="53">
        <v>1</v>
      </c>
      <c r="I22" s="53">
        <v>3</v>
      </c>
      <c r="J22" s="47">
        <v>9</v>
      </c>
      <c r="K22" s="47">
        <v>3</v>
      </c>
      <c r="L22" s="47"/>
      <c r="M22" s="47"/>
      <c r="N22" s="47">
        <v>10</v>
      </c>
      <c r="O22" s="48"/>
      <c r="P22" s="38">
        <f t="shared" si="5"/>
        <v>37</v>
      </c>
    </row>
    <row r="23" spans="1:16" ht="30" customHeight="1" x14ac:dyDescent="0.25">
      <c r="A23" s="39">
        <v>4</v>
      </c>
      <c r="B23" s="40" t="s">
        <v>25</v>
      </c>
      <c r="C23" s="49"/>
      <c r="D23" s="50"/>
      <c r="E23" s="50"/>
      <c r="F23" s="50"/>
      <c r="G23" s="54"/>
      <c r="H23" s="55"/>
      <c r="I23" s="54"/>
      <c r="J23" s="51"/>
      <c r="K23" s="51"/>
      <c r="L23" s="51"/>
      <c r="M23" s="51"/>
      <c r="N23" s="51"/>
      <c r="O23" s="52"/>
      <c r="P23" s="38">
        <f t="shared" si="5"/>
        <v>0</v>
      </c>
    </row>
    <row r="24" spans="1:16" ht="30" customHeight="1" x14ac:dyDescent="0.25">
      <c r="A24" s="39">
        <v>5</v>
      </c>
      <c r="B24" s="40" t="s">
        <v>26</v>
      </c>
      <c r="C24" s="49"/>
      <c r="D24" s="50"/>
      <c r="E24" s="50"/>
      <c r="F24" s="50"/>
      <c r="G24" s="54"/>
      <c r="H24" s="54"/>
      <c r="I24" s="54"/>
      <c r="J24" s="51"/>
      <c r="K24" s="51"/>
      <c r="L24" s="51"/>
      <c r="M24" s="51"/>
      <c r="N24" s="51"/>
      <c r="O24" s="52">
        <v>1</v>
      </c>
      <c r="P24" s="38">
        <f t="shared" si="5"/>
        <v>1</v>
      </c>
    </row>
    <row r="25" spans="1:16" ht="30" customHeight="1" x14ac:dyDescent="0.25">
      <c r="A25" s="32" t="s">
        <v>31</v>
      </c>
      <c r="B25" s="57" t="s">
        <v>32</v>
      </c>
      <c r="C25" s="58"/>
      <c r="D25" s="59"/>
      <c r="E25" s="58"/>
      <c r="F25" s="58"/>
      <c r="G25" s="60"/>
      <c r="H25" s="60"/>
      <c r="I25" s="60"/>
      <c r="J25" s="61"/>
      <c r="K25" s="61"/>
      <c r="L25" s="61"/>
      <c r="M25" s="61"/>
      <c r="N25" s="61"/>
      <c r="O25" s="62"/>
      <c r="P25" s="63"/>
    </row>
    <row r="26" spans="1:16" ht="30" customHeight="1" x14ac:dyDescent="0.25">
      <c r="A26" s="64">
        <v>1</v>
      </c>
      <c r="B26" s="65" t="s">
        <v>33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  <c r="P26" s="68"/>
    </row>
    <row r="27" spans="1:16" ht="30" customHeight="1" x14ac:dyDescent="0.25">
      <c r="A27" s="69" t="s">
        <v>34</v>
      </c>
      <c r="B27" s="70" t="s">
        <v>35</v>
      </c>
      <c r="C27" s="71">
        <v>4</v>
      </c>
      <c r="D27" s="71">
        <v>0</v>
      </c>
      <c r="E27" s="71">
        <v>0</v>
      </c>
      <c r="F27" s="71">
        <v>17</v>
      </c>
      <c r="G27" s="71">
        <v>98</v>
      </c>
      <c r="H27" s="71">
        <v>76</v>
      </c>
      <c r="I27" s="71">
        <v>24</v>
      </c>
      <c r="J27" s="71">
        <v>68</v>
      </c>
      <c r="K27" s="71">
        <v>4</v>
      </c>
      <c r="L27" s="71">
        <v>0</v>
      </c>
      <c r="M27" s="71">
        <v>8</v>
      </c>
      <c r="N27" s="71">
        <v>18</v>
      </c>
      <c r="O27" s="72"/>
      <c r="P27" s="73">
        <f>SUM(C27:N27)</f>
        <v>317</v>
      </c>
    </row>
    <row r="28" spans="1:16" ht="30" customHeight="1" x14ac:dyDescent="0.25">
      <c r="A28" s="69" t="s">
        <v>36</v>
      </c>
      <c r="B28" s="70" t="s">
        <v>37</v>
      </c>
      <c r="C28" s="71">
        <v>146</v>
      </c>
      <c r="D28" s="71">
        <v>230</v>
      </c>
      <c r="E28" s="71">
        <v>0</v>
      </c>
      <c r="F28" s="71">
        <v>61</v>
      </c>
      <c r="G28" s="71">
        <v>767</v>
      </c>
      <c r="H28" s="71">
        <v>514</v>
      </c>
      <c r="I28" s="71">
        <v>248</v>
      </c>
      <c r="J28" s="71">
        <v>1404</v>
      </c>
      <c r="K28" s="71">
        <v>93</v>
      </c>
      <c r="L28" s="71">
        <v>0</v>
      </c>
      <c r="M28" s="71">
        <v>47</v>
      </c>
      <c r="N28" s="71">
        <v>403</v>
      </c>
      <c r="O28" s="74"/>
      <c r="P28" s="73">
        <f>SUM(C28:N28)</f>
        <v>3913</v>
      </c>
    </row>
    <row r="29" spans="1:16" ht="30" customHeight="1" x14ac:dyDescent="0.25">
      <c r="A29" s="69" t="s">
        <v>38</v>
      </c>
      <c r="B29" s="70" t="s">
        <v>39</v>
      </c>
      <c r="C29" s="71">
        <v>5743</v>
      </c>
      <c r="D29" s="71">
        <v>4344</v>
      </c>
      <c r="E29" s="71">
        <v>2557</v>
      </c>
      <c r="F29" s="71">
        <v>5457</v>
      </c>
      <c r="G29" s="71">
        <v>6565</v>
      </c>
      <c r="H29" s="71">
        <v>5515</v>
      </c>
      <c r="I29" s="71">
        <v>2648</v>
      </c>
      <c r="J29" s="71">
        <v>3366</v>
      </c>
      <c r="K29" s="71">
        <v>4581</v>
      </c>
      <c r="L29" s="71">
        <v>1055</v>
      </c>
      <c r="M29" s="71">
        <v>3023</v>
      </c>
      <c r="N29" s="71">
        <v>2462</v>
      </c>
      <c r="O29" s="74"/>
      <c r="P29" s="73">
        <f>SUM(C29:N29)</f>
        <v>47316</v>
      </c>
    </row>
    <row r="30" spans="1:16" ht="30" customHeight="1" x14ac:dyDescent="0.25">
      <c r="A30" s="64">
        <v>2</v>
      </c>
      <c r="B30" s="65" t="s">
        <v>40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5"/>
      <c r="P30" s="76"/>
    </row>
    <row r="31" spans="1:16" ht="30" customHeight="1" x14ac:dyDescent="0.25">
      <c r="A31" s="69" t="s">
        <v>41</v>
      </c>
      <c r="B31" s="70" t="s">
        <v>35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5"/>
      <c r="P31" s="73">
        <f>SUM(C31:N31)</f>
        <v>0</v>
      </c>
    </row>
    <row r="32" spans="1:16" ht="30" customHeight="1" x14ac:dyDescent="0.25">
      <c r="A32" s="69" t="s">
        <v>42</v>
      </c>
      <c r="B32" s="70" t="s">
        <v>37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5"/>
      <c r="P32" s="73">
        <f>SUM(C32:N32)</f>
        <v>0</v>
      </c>
    </row>
    <row r="33" spans="1:16" ht="30" customHeight="1" x14ac:dyDescent="0.25">
      <c r="A33" s="69" t="s">
        <v>43</v>
      </c>
      <c r="B33" s="70" t="s">
        <v>39</v>
      </c>
      <c r="C33" s="71">
        <v>1119</v>
      </c>
      <c r="D33" s="71">
        <v>2883</v>
      </c>
      <c r="E33" s="71">
        <v>3243</v>
      </c>
      <c r="F33" s="71">
        <v>2745</v>
      </c>
      <c r="G33" s="71">
        <v>2038</v>
      </c>
      <c r="H33" s="71">
        <v>3731</v>
      </c>
      <c r="I33" s="71">
        <v>1372</v>
      </c>
      <c r="J33" s="71">
        <v>1891</v>
      </c>
      <c r="K33" s="71">
        <v>697</v>
      </c>
      <c r="L33" s="71">
        <v>1254</v>
      </c>
      <c r="M33" s="71">
        <v>2822</v>
      </c>
      <c r="N33" s="71">
        <v>1454</v>
      </c>
      <c r="O33" s="75"/>
      <c r="P33" s="73">
        <f>SUM(C33:N33)</f>
        <v>25249</v>
      </c>
    </row>
    <row r="34" spans="1:16" ht="30" customHeight="1" x14ac:dyDescent="0.25">
      <c r="A34" s="32" t="s">
        <v>44</v>
      </c>
      <c r="B34" s="121" t="s">
        <v>45</v>
      </c>
      <c r="C34" s="122"/>
      <c r="D34" s="102"/>
      <c r="E34" s="80"/>
      <c r="F34" s="80"/>
      <c r="G34" s="74"/>
      <c r="H34" s="74"/>
      <c r="I34" s="74"/>
      <c r="J34" s="74"/>
      <c r="K34" s="74"/>
      <c r="L34" s="74"/>
      <c r="M34" s="74"/>
      <c r="N34" s="74"/>
      <c r="O34" s="123"/>
      <c r="P34" s="38">
        <f>SUM(P35:P38)</f>
        <v>12</v>
      </c>
    </row>
    <row r="35" spans="1:16" ht="30" customHeight="1" x14ac:dyDescent="0.25">
      <c r="A35" s="124">
        <v>1</v>
      </c>
      <c r="B35" s="125" t="s">
        <v>46</v>
      </c>
      <c r="C35" s="98">
        <v>1</v>
      </c>
      <c r="D35" s="103">
        <v>1</v>
      </c>
      <c r="E35" s="95">
        <v>1</v>
      </c>
      <c r="F35" s="95">
        <v>1</v>
      </c>
      <c r="G35" s="95"/>
      <c r="H35" s="95"/>
      <c r="I35" s="95">
        <v>1</v>
      </c>
      <c r="J35" s="95"/>
      <c r="K35" s="95">
        <v>1</v>
      </c>
      <c r="L35" s="95">
        <v>1</v>
      </c>
      <c r="M35" s="95">
        <v>1</v>
      </c>
      <c r="N35" s="95"/>
      <c r="O35" s="78"/>
      <c r="P35" s="126">
        <f>SUM(C35:O35)</f>
        <v>8</v>
      </c>
    </row>
    <row r="36" spans="1:16" ht="30" customHeight="1" x14ac:dyDescent="0.25">
      <c r="A36" s="124">
        <v>2</v>
      </c>
      <c r="B36" s="125" t="s">
        <v>47</v>
      </c>
      <c r="C36" s="99"/>
      <c r="D36" s="104"/>
      <c r="E36" s="95"/>
      <c r="F36" s="95"/>
      <c r="G36" s="95">
        <v>1</v>
      </c>
      <c r="H36" s="95">
        <v>1</v>
      </c>
      <c r="I36" s="95"/>
      <c r="J36" s="95">
        <v>1</v>
      </c>
      <c r="K36" s="95"/>
      <c r="L36" s="95"/>
      <c r="M36" s="95"/>
      <c r="N36" s="95">
        <v>1</v>
      </c>
      <c r="O36" s="78"/>
      <c r="P36" s="126">
        <f>SUM(C36:O36)</f>
        <v>4</v>
      </c>
    </row>
    <row r="37" spans="1:16" ht="30" customHeight="1" x14ac:dyDescent="0.25">
      <c r="A37" s="127">
        <v>3</v>
      </c>
      <c r="B37" s="128" t="s">
        <v>48</v>
      </c>
      <c r="C37" s="100"/>
      <c r="D37" s="104"/>
      <c r="E37" s="95"/>
      <c r="F37" s="106"/>
      <c r="G37" s="95"/>
      <c r="H37" s="95"/>
      <c r="I37" s="95"/>
      <c r="J37" s="95"/>
      <c r="K37" s="95"/>
      <c r="L37" s="95"/>
      <c r="M37" s="95"/>
      <c r="N37" s="95"/>
      <c r="O37" s="78"/>
      <c r="P37" s="126">
        <f>SUM(C37:O37)</f>
        <v>0</v>
      </c>
    </row>
    <row r="38" spans="1:16" ht="30" customHeight="1" x14ac:dyDescent="0.25">
      <c r="A38" s="129">
        <v>4</v>
      </c>
      <c r="B38" s="130" t="s">
        <v>49</v>
      </c>
      <c r="C38" s="104"/>
      <c r="D38" s="10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78"/>
      <c r="P38" s="126">
        <f>SUM(C38:O38)</f>
        <v>0</v>
      </c>
    </row>
    <row r="39" spans="1:16" ht="30" customHeight="1" x14ac:dyDescent="0.25">
      <c r="A39" s="32" t="s">
        <v>50</v>
      </c>
      <c r="B39" s="121" t="s">
        <v>51</v>
      </c>
      <c r="C39" s="122"/>
      <c r="D39" s="102"/>
      <c r="E39" s="80"/>
      <c r="F39" s="80"/>
      <c r="G39" s="74"/>
      <c r="H39" s="74"/>
      <c r="I39" s="74"/>
      <c r="J39" s="74"/>
      <c r="K39" s="74"/>
      <c r="L39" s="74"/>
      <c r="M39" s="74"/>
      <c r="N39" s="74"/>
      <c r="O39" s="123"/>
      <c r="P39" s="38">
        <f>SUM(P40:P43)</f>
        <v>143</v>
      </c>
    </row>
    <row r="40" spans="1:16" ht="30" customHeight="1" x14ac:dyDescent="0.25">
      <c r="A40" s="124">
        <v>1</v>
      </c>
      <c r="B40" s="125" t="s">
        <v>46</v>
      </c>
      <c r="C40" s="98">
        <v>6</v>
      </c>
      <c r="D40" s="103">
        <v>12</v>
      </c>
      <c r="E40" s="95">
        <v>13</v>
      </c>
      <c r="F40" s="95">
        <v>12</v>
      </c>
      <c r="G40" s="95">
        <v>5</v>
      </c>
      <c r="H40" s="95">
        <v>4</v>
      </c>
      <c r="I40" s="95">
        <v>10</v>
      </c>
      <c r="J40" s="95"/>
      <c r="K40" s="95">
        <v>12</v>
      </c>
      <c r="L40" s="95"/>
      <c r="M40" s="95">
        <v>10</v>
      </c>
      <c r="N40" s="95">
        <v>8</v>
      </c>
      <c r="O40" s="78"/>
      <c r="P40" s="126">
        <f>SUM(C40:O40)</f>
        <v>92</v>
      </c>
    </row>
    <row r="41" spans="1:16" ht="30" customHeight="1" x14ac:dyDescent="0.25">
      <c r="A41" s="124">
        <v>2</v>
      </c>
      <c r="B41" s="125" t="s">
        <v>47</v>
      </c>
      <c r="C41" s="99">
        <v>3</v>
      </c>
      <c r="D41" s="104"/>
      <c r="E41" s="95"/>
      <c r="F41" s="95"/>
      <c r="G41" s="95">
        <v>10</v>
      </c>
      <c r="H41" s="95">
        <v>13</v>
      </c>
      <c r="I41" s="95">
        <v>3</v>
      </c>
      <c r="J41" s="95">
        <v>13</v>
      </c>
      <c r="K41" s="95"/>
      <c r="L41" s="95">
        <v>7</v>
      </c>
      <c r="M41" s="95"/>
      <c r="N41" s="95">
        <v>1</v>
      </c>
      <c r="O41" s="78"/>
      <c r="P41" s="126">
        <f>SUM(C41:O41)</f>
        <v>50</v>
      </c>
    </row>
    <row r="42" spans="1:16" ht="30" customHeight="1" x14ac:dyDescent="0.25">
      <c r="A42" s="127">
        <v>3</v>
      </c>
      <c r="B42" s="128" t="s">
        <v>48</v>
      </c>
      <c r="C42" s="100"/>
      <c r="D42" s="104"/>
      <c r="E42" s="95"/>
      <c r="F42" s="106"/>
      <c r="G42" s="95"/>
      <c r="H42" s="95">
        <v>1</v>
      </c>
      <c r="I42" s="95"/>
      <c r="J42" s="95"/>
      <c r="K42" s="95"/>
      <c r="L42" s="95"/>
      <c r="M42" s="95"/>
      <c r="N42" s="95"/>
      <c r="O42" s="78"/>
      <c r="P42" s="126">
        <f>SUM(C42:O42)</f>
        <v>1</v>
      </c>
    </row>
    <row r="43" spans="1:16" ht="30" customHeight="1" x14ac:dyDescent="0.25">
      <c r="A43" s="129">
        <v>4</v>
      </c>
      <c r="B43" s="130" t="s">
        <v>49</v>
      </c>
      <c r="C43" s="104"/>
      <c r="D43" s="10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78"/>
      <c r="P43" s="126">
        <f>SUM(C43:O43)</f>
        <v>0</v>
      </c>
    </row>
    <row r="44" spans="1:16" ht="30" customHeight="1" x14ac:dyDescent="0.25">
      <c r="A44" s="31" t="s">
        <v>52</v>
      </c>
      <c r="B44" s="121" t="s">
        <v>53</v>
      </c>
      <c r="C44" s="104"/>
      <c r="D44" s="105"/>
      <c r="E44" s="96"/>
      <c r="F44" s="107"/>
      <c r="G44" s="72"/>
      <c r="H44" s="72"/>
      <c r="I44" s="72"/>
      <c r="J44" s="72"/>
      <c r="K44" s="72"/>
      <c r="L44" s="72"/>
      <c r="M44" s="72"/>
      <c r="N44" s="72"/>
      <c r="O44" s="75"/>
      <c r="P44" s="38">
        <f>SUM(P45:P48)</f>
        <v>698</v>
      </c>
    </row>
    <row r="45" spans="1:16" ht="30" customHeight="1" x14ac:dyDescent="0.25">
      <c r="A45" s="124">
        <v>1</v>
      </c>
      <c r="B45" s="131" t="s">
        <v>46</v>
      </c>
      <c r="C45" s="98">
        <v>23</v>
      </c>
      <c r="D45" s="103">
        <v>77</v>
      </c>
      <c r="E45" s="97">
        <v>66</v>
      </c>
      <c r="F45" s="97">
        <v>35</v>
      </c>
      <c r="G45" s="97">
        <v>33</v>
      </c>
      <c r="H45" s="97">
        <v>55</v>
      </c>
      <c r="I45" s="97">
        <v>43</v>
      </c>
      <c r="J45" s="97"/>
      <c r="K45" s="97">
        <v>58</v>
      </c>
      <c r="L45" s="97"/>
      <c r="M45" s="97">
        <v>41</v>
      </c>
      <c r="N45" s="97">
        <v>34</v>
      </c>
      <c r="O45" s="78"/>
      <c r="P45" s="126">
        <f>SUM(C45:O45)</f>
        <v>465</v>
      </c>
    </row>
    <row r="46" spans="1:16" ht="30" customHeight="1" x14ac:dyDescent="0.25">
      <c r="A46" s="124">
        <v>2</v>
      </c>
      <c r="B46" s="125" t="s">
        <v>47</v>
      </c>
      <c r="C46" s="95">
        <v>13</v>
      </c>
      <c r="D46" s="104"/>
      <c r="E46" s="95"/>
      <c r="F46" s="95">
        <v>32</v>
      </c>
      <c r="G46" s="95">
        <v>34</v>
      </c>
      <c r="H46" s="95">
        <v>23</v>
      </c>
      <c r="I46" s="95">
        <v>19</v>
      </c>
      <c r="J46" s="95">
        <v>55</v>
      </c>
      <c r="K46" s="95"/>
      <c r="L46" s="95">
        <v>33</v>
      </c>
      <c r="M46" s="95"/>
      <c r="N46" s="95">
        <v>2</v>
      </c>
      <c r="O46" s="78"/>
      <c r="P46" s="126">
        <f>SUM(C46:O46)</f>
        <v>211</v>
      </c>
    </row>
    <row r="47" spans="1:16" ht="30" customHeight="1" x14ac:dyDescent="0.25">
      <c r="A47" s="127">
        <v>3</v>
      </c>
      <c r="B47" s="128" t="s">
        <v>48</v>
      </c>
      <c r="C47" s="101">
        <v>1</v>
      </c>
      <c r="D47" s="104"/>
      <c r="E47" s="95"/>
      <c r="F47" s="106">
        <v>3</v>
      </c>
      <c r="G47" s="95">
        <v>2</v>
      </c>
      <c r="H47" s="95">
        <v>11</v>
      </c>
      <c r="I47" s="95"/>
      <c r="J47" s="95"/>
      <c r="K47" s="95"/>
      <c r="L47" s="95"/>
      <c r="M47" s="95"/>
      <c r="N47" s="95">
        <v>2</v>
      </c>
      <c r="O47" s="78"/>
      <c r="P47" s="126">
        <f>SUM(C47:O47)</f>
        <v>19</v>
      </c>
    </row>
    <row r="48" spans="1:16" ht="30" customHeight="1" x14ac:dyDescent="0.25">
      <c r="A48" s="129">
        <v>4</v>
      </c>
      <c r="B48" s="130" t="s">
        <v>49</v>
      </c>
      <c r="C48" s="80"/>
      <c r="D48" s="95"/>
      <c r="E48" s="95"/>
      <c r="F48" s="95">
        <v>1</v>
      </c>
      <c r="G48" s="95"/>
      <c r="H48" s="95">
        <v>2</v>
      </c>
      <c r="I48" s="95"/>
      <c r="J48" s="95"/>
      <c r="K48" s="95"/>
      <c r="L48" s="95"/>
      <c r="M48" s="95"/>
      <c r="N48" s="95"/>
      <c r="O48" s="78"/>
      <c r="P48" s="126">
        <f>SUM(C48:O48)</f>
        <v>3</v>
      </c>
    </row>
    <row r="49" spans="1:16" ht="30" customHeight="1" x14ac:dyDescent="0.25">
      <c r="A49" s="31" t="s">
        <v>54</v>
      </c>
      <c r="B49" s="77" t="s">
        <v>55</v>
      </c>
      <c r="C49" s="78"/>
      <c r="D49" s="79"/>
      <c r="E49" s="80"/>
      <c r="F49" s="80"/>
      <c r="G49" s="80"/>
      <c r="H49" s="80"/>
      <c r="I49" s="80"/>
      <c r="J49" s="80"/>
      <c r="K49" s="80"/>
      <c r="L49" s="79"/>
      <c r="M49" s="80"/>
      <c r="N49" s="79"/>
      <c r="O49" s="80"/>
      <c r="P49" s="37">
        <f>P50+P52</f>
        <v>671</v>
      </c>
    </row>
    <row r="50" spans="1:16" ht="30" customHeight="1" x14ac:dyDescent="0.25">
      <c r="A50" s="69">
        <v>1</v>
      </c>
      <c r="B50" s="70" t="s">
        <v>56</v>
      </c>
      <c r="C50" s="80">
        <v>0</v>
      </c>
      <c r="D50" s="81">
        <v>8</v>
      </c>
      <c r="E50" s="80">
        <v>3</v>
      </c>
      <c r="F50" s="80">
        <v>0</v>
      </c>
      <c r="G50" s="74">
        <v>13</v>
      </c>
      <c r="H50" s="74">
        <v>18</v>
      </c>
      <c r="I50" s="74">
        <v>2</v>
      </c>
      <c r="J50" s="74">
        <v>0</v>
      </c>
      <c r="K50" s="74">
        <v>0</v>
      </c>
      <c r="L50" s="74">
        <v>4</v>
      </c>
      <c r="M50" s="74">
        <v>7</v>
      </c>
      <c r="N50" s="74">
        <v>0</v>
      </c>
      <c r="O50" s="74"/>
      <c r="P50" s="73">
        <f t="shared" ref="P50:P53" si="6">SUM(C50:N50)</f>
        <v>55</v>
      </c>
    </row>
    <row r="51" spans="1:16" ht="30" customHeight="1" x14ac:dyDescent="0.25">
      <c r="A51" s="69">
        <v>2</v>
      </c>
      <c r="B51" s="82" t="s">
        <v>35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4"/>
      <c r="P51" s="73">
        <f t="shared" si="6"/>
        <v>0</v>
      </c>
    </row>
    <row r="52" spans="1:16" ht="30" customHeight="1" x14ac:dyDescent="0.25">
      <c r="A52" s="69">
        <v>3</v>
      </c>
      <c r="B52" s="70" t="s">
        <v>57</v>
      </c>
      <c r="C52" s="78">
        <v>49</v>
      </c>
      <c r="D52" s="81">
        <v>102</v>
      </c>
      <c r="E52" s="80">
        <v>15</v>
      </c>
      <c r="F52" s="80">
        <v>26</v>
      </c>
      <c r="G52" s="74">
        <v>302</v>
      </c>
      <c r="H52" s="74">
        <v>17</v>
      </c>
      <c r="I52" s="74">
        <v>22</v>
      </c>
      <c r="J52" s="74">
        <v>25</v>
      </c>
      <c r="K52" s="74">
        <v>19</v>
      </c>
      <c r="L52" s="74">
        <v>5</v>
      </c>
      <c r="M52" s="74">
        <v>27</v>
      </c>
      <c r="N52" s="74">
        <v>7</v>
      </c>
      <c r="O52" s="74"/>
      <c r="P52" s="73">
        <f t="shared" si="6"/>
        <v>616</v>
      </c>
    </row>
    <row r="53" spans="1:16" ht="30" customHeight="1" x14ac:dyDescent="0.25">
      <c r="A53" s="69">
        <v>4</v>
      </c>
      <c r="B53" s="70" t="s">
        <v>35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4"/>
      <c r="P53" s="73">
        <f t="shared" si="6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3" sqref="E13:F13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94" t="s">
        <v>58</v>
      </c>
      <c r="B1" s="194"/>
      <c r="C1" s="194"/>
      <c r="D1" s="194"/>
      <c r="E1" s="194"/>
    </row>
    <row r="2" spans="1:5" ht="25.5" customHeight="1" x14ac:dyDescent="0.25">
      <c r="A2" s="195" t="s">
        <v>59</v>
      </c>
      <c r="B2" s="195"/>
      <c r="C2" s="195"/>
      <c r="D2" s="195"/>
      <c r="E2" s="195"/>
    </row>
    <row r="3" spans="1:5" ht="29.25" customHeight="1" x14ac:dyDescent="0.25">
      <c r="A3" s="196" t="s">
        <v>2</v>
      </c>
      <c r="B3" s="196"/>
      <c r="C3" s="196"/>
      <c r="D3" s="196"/>
      <c r="E3" s="196"/>
    </row>
    <row r="4" spans="1:5" ht="25.5" customHeight="1" x14ac:dyDescent="0.25">
      <c r="A4" s="197"/>
      <c r="B4" s="197"/>
      <c r="C4" s="12"/>
      <c r="D4" s="12"/>
      <c r="E4" s="108" t="s">
        <v>60</v>
      </c>
    </row>
    <row r="5" spans="1:5" ht="30" customHeight="1" x14ac:dyDescent="0.25">
      <c r="A5" s="198" t="s">
        <v>61</v>
      </c>
      <c r="B5" s="198" t="s">
        <v>62</v>
      </c>
      <c r="C5" s="192" t="s">
        <v>35</v>
      </c>
      <c r="D5" s="193"/>
      <c r="E5" s="199"/>
    </row>
    <row r="6" spans="1:5" ht="30" customHeight="1" x14ac:dyDescent="0.25">
      <c r="A6" s="198"/>
      <c r="B6" s="198"/>
      <c r="C6" s="110" t="s">
        <v>63</v>
      </c>
      <c r="D6" s="110" t="s">
        <v>64</v>
      </c>
      <c r="E6" s="110" t="s">
        <v>37</v>
      </c>
    </row>
    <row r="7" spans="1:5" ht="30" customHeight="1" x14ac:dyDescent="0.25">
      <c r="A7" s="111">
        <v>1</v>
      </c>
      <c r="B7" s="112" t="s">
        <v>65</v>
      </c>
      <c r="C7" s="83">
        <v>96</v>
      </c>
      <c r="D7" s="83">
        <v>131</v>
      </c>
      <c r="E7" s="83">
        <v>8206</v>
      </c>
    </row>
    <row r="8" spans="1:5" ht="30" customHeight="1" x14ac:dyDescent="0.25">
      <c r="A8" s="111">
        <v>2</v>
      </c>
      <c r="B8" s="112" t="s">
        <v>66</v>
      </c>
      <c r="C8" s="83">
        <v>1</v>
      </c>
      <c r="D8" s="83">
        <v>0</v>
      </c>
      <c r="E8" s="83">
        <v>5</v>
      </c>
    </row>
    <row r="9" spans="1:5" ht="30" customHeight="1" x14ac:dyDescent="0.25">
      <c r="A9" s="111">
        <v>3</v>
      </c>
      <c r="B9" s="113" t="s">
        <v>67</v>
      </c>
      <c r="C9" s="83">
        <v>421</v>
      </c>
      <c r="D9" s="83">
        <v>534</v>
      </c>
      <c r="E9" s="83">
        <v>5384</v>
      </c>
    </row>
    <row r="10" spans="1:5" ht="30" customHeight="1" x14ac:dyDescent="0.25">
      <c r="A10" s="192" t="s">
        <v>6</v>
      </c>
      <c r="B10" s="193"/>
      <c r="C10" s="114">
        <f>SUM(C7:C9)</f>
        <v>518</v>
      </c>
      <c r="D10" s="114">
        <f t="shared" ref="D10:E10" si="0">SUM(D7:D9)</f>
        <v>665</v>
      </c>
      <c r="E10" s="114">
        <f t="shared" si="0"/>
        <v>13595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68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6" zoomScale="60" zoomScaleNormal="60" workbookViewId="0">
      <selection activeCell="E20" sqref="E20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200" t="s">
        <v>69</v>
      </c>
      <c r="B1" s="200"/>
      <c r="C1" s="200"/>
      <c r="D1" s="200"/>
      <c r="E1" s="200"/>
      <c r="F1" s="200"/>
      <c r="G1" s="200"/>
    </row>
    <row r="2" spans="1:7" ht="36.75" customHeight="1" x14ac:dyDescent="0.3">
      <c r="A2" s="205" t="s">
        <v>70</v>
      </c>
      <c r="B2" s="205"/>
      <c r="C2" s="205"/>
      <c r="D2" s="205"/>
      <c r="E2" s="205"/>
      <c r="F2" s="205"/>
      <c r="G2" s="205"/>
    </row>
    <row r="3" spans="1:7" ht="32.25" customHeight="1" x14ac:dyDescent="0.3">
      <c r="A3" s="204" t="s">
        <v>2</v>
      </c>
      <c r="B3" s="204"/>
      <c r="C3" s="204"/>
      <c r="D3" s="204"/>
      <c r="E3" s="204"/>
      <c r="F3" s="204"/>
      <c r="G3" s="204"/>
    </row>
    <row r="4" spans="1:7" ht="27" customHeight="1" x14ac:dyDescent="0.35">
      <c r="A4" s="153"/>
      <c r="B4" s="154"/>
      <c r="C4" s="153"/>
      <c r="D4" s="155"/>
      <c r="E4" s="201" t="s">
        <v>71</v>
      </c>
      <c r="F4" s="201"/>
      <c r="G4" s="201"/>
    </row>
    <row r="5" spans="1:7" ht="39.75" customHeight="1" x14ac:dyDescent="0.3">
      <c r="A5" s="202" t="s">
        <v>3</v>
      </c>
      <c r="B5" s="203" t="s">
        <v>72</v>
      </c>
      <c r="C5" s="206" t="s">
        <v>73</v>
      </c>
      <c r="D5" s="206"/>
      <c r="E5" s="206"/>
      <c r="F5" s="207" t="s">
        <v>74</v>
      </c>
      <c r="G5" s="207"/>
    </row>
    <row r="6" spans="1:7" ht="42" customHeight="1" x14ac:dyDescent="0.3">
      <c r="A6" s="202"/>
      <c r="B6" s="203"/>
      <c r="C6" s="156" t="s">
        <v>75</v>
      </c>
      <c r="D6" s="157" t="s">
        <v>76</v>
      </c>
      <c r="E6" s="156" t="s">
        <v>77</v>
      </c>
      <c r="F6" s="156" t="s">
        <v>78</v>
      </c>
      <c r="G6" s="158" t="s">
        <v>79</v>
      </c>
    </row>
    <row r="7" spans="1:7" ht="21.95" customHeight="1" x14ac:dyDescent="0.3">
      <c r="A7" s="159" t="s">
        <v>20</v>
      </c>
      <c r="B7" s="160" t="s">
        <v>25</v>
      </c>
      <c r="C7" s="161">
        <f>SUM(C8:C26)</f>
        <v>3352</v>
      </c>
      <c r="D7" s="162">
        <f>SUM(D8:D26)</f>
        <v>946</v>
      </c>
      <c r="E7" s="161">
        <f t="shared" ref="E7" si="0">C7-D7</f>
        <v>2406</v>
      </c>
      <c r="F7" s="161">
        <f>SUM(F8:F26)</f>
        <v>203</v>
      </c>
      <c r="G7" s="161">
        <f>SUM(G8:G26)</f>
        <v>391</v>
      </c>
    </row>
    <row r="8" spans="1:7" ht="21.95" customHeight="1" x14ac:dyDescent="0.3">
      <c r="A8" s="163">
        <v>1</v>
      </c>
      <c r="B8" s="164" t="s">
        <v>80</v>
      </c>
      <c r="C8" s="165">
        <v>160</v>
      </c>
      <c r="D8" s="166">
        <v>282</v>
      </c>
      <c r="E8" s="167">
        <f t="shared" ref="E8:E26" si="1">C8-D8</f>
        <v>-122</v>
      </c>
      <c r="F8" s="165">
        <v>76</v>
      </c>
      <c r="G8" s="165">
        <v>156</v>
      </c>
    </row>
    <row r="9" spans="1:7" ht="21.95" customHeight="1" x14ac:dyDescent="0.3">
      <c r="A9" s="163">
        <v>2</v>
      </c>
      <c r="B9" s="164" t="s">
        <v>81</v>
      </c>
      <c r="C9" s="165">
        <v>100</v>
      </c>
      <c r="D9" s="166">
        <v>98</v>
      </c>
      <c r="E9" s="167">
        <f t="shared" si="1"/>
        <v>2</v>
      </c>
      <c r="F9" s="165">
        <v>18</v>
      </c>
      <c r="G9" s="165">
        <v>38</v>
      </c>
    </row>
    <row r="10" spans="1:7" ht="21.95" customHeight="1" x14ac:dyDescent="0.3">
      <c r="A10" s="163">
        <v>3</v>
      </c>
      <c r="B10" s="164" t="s">
        <v>82</v>
      </c>
      <c r="C10" s="165">
        <v>20</v>
      </c>
      <c r="D10" s="166">
        <v>77</v>
      </c>
      <c r="E10" s="167">
        <f t="shared" si="1"/>
        <v>-57</v>
      </c>
      <c r="F10" s="165">
        <v>4</v>
      </c>
      <c r="G10" s="165">
        <v>4</v>
      </c>
    </row>
    <row r="11" spans="1:7" ht="21.95" customHeight="1" x14ac:dyDescent="0.3">
      <c r="A11" s="163">
        <v>4</v>
      </c>
      <c r="B11" s="164" t="s">
        <v>83</v>
      </c>
      <c r="C11" s="165">
        <v>20</v>
      </c>
      <c r="D11" s="166">
        <v>65</v>
      </c>
      <c r="E11" s="167">
        <f t="shared" si="1"/>
        <v>-45</v>
      </c>
      <c r="F11" s="165">
        <v>2</v>
      </c>
      <c r="G11" s="165">
        <v>7</v>
      </c>
    </row>
    <row r="12" spans="1:7" ht="21.95" customHeight="1" x14ac:dyDescent="0.3">
      <c r="A12" s="163">
        <v>5</v>
      </c>
      <c r="B12" s="164" t="s">
        <v>84</v>
      </c>
      <c r="C12" s="165">
        <v>250</v>
      </c>
      <c r="D12" s="166">
        <v>80</v>
      </c>
      <c r="E12" s="167">
        <f t="shared" si="1"/>
        <v>170</v>
      </c>
      <c r="F12" s="165">
        <v>21</v>
      </c>
      <c r="G12" s="165">
        <v>39</v>
      </c>
    </row>
    <row r="13" spans="1:7" ht="21.95" customHeight="1" x14ac:dyDescent="0.3">
      <c r="A13" s="163">
        <v>6</v>
      </c>
      <c r="B13" s="164" t="s">
        <v>85</v>
      </c>
      <c r="C13" s="165">
        <v>130</v>
      </c>
      <c r="D13" s="166">
        <v>29</v>
      </c>
      <c r="E13" s="167">
        <f t="shared" si="1"/>
        <v>101</v>
      </c>
      <c r="F13" s="165">
        <v>14</v>
      </c>
      <c r="G13" s="165">
        <v>32</v>
      </c>
    </row>
    <row r="14" spans="1:7" ht="21.95" customHeight="1" x14ac:dyDescent="0.3">
      <c r="A14" s="163">
        <v>7</v>
      </c>
      <c r="B14" s="164" t="s">
        <v>86</v>
      </c>
      <c r="C14" s="165">
        <v>260</v>
      </c>
      <c r="D14" s="166">
        <v>93</v>
      </c>
      <c r="E14" s="167">
        <f t="shared" si="1"/>
        <v>167</v>
      </c>
      <c r="F14" s="165">
        <v>30</v>
      </c>
      <c r="G14" s="165">
        <v>44</v>
      </c>
    </row>
    <row r="15" spans="1:7" ht="21.95" customHeight="1" x14ac:dyDescent="0.3">
      <c r="A15" s="163">
        <v>8</v>
      </c>
      <c r="B15" s="164" t="s">
        <v>87</v>
      </c>
      <c r="C15" s="165">
        <v>140</v>
      </c>
      <c r="D15" s="166">
        <v>38</v>
      </c>
      <c r="E15" s="167">
        <f t="shared" si="1"/>
        <v>102</v>
      </c>
      <c r="F15" s="165">
        <v>2</v>
      </c>
      <c r="G15" s="165">
        <v>6</v>
      </c>
    </row>
    <row r="16" spans="1:7" ht="21.95" customHeight="1" x14ac:dyDescent="0.3">
      <c r="A16" s="163">
        <v>9</v>
      </c>
      <c r="B16" s="164" t="s">
        <v>88</v>
      </c>
      <c r="C16" s="165">
        <v>150</v>
      </c>
      <c r="D16" s="166">
        <v>42</v>
      </c>
      <c r="E16" s="167">
        <f t="shared" si="1"/>
        <v>108</v>
      </c>
      <c r="F16" s="165">
        <v>7</v>
      </c>
      <c r="G16" s="165">
        <v>15</v>
      </c>
    </row>
    <row r="17" spans="1:7" ht="21.95" customHeight="1" x14ac:dyDescent="0.3">
      <c r="A17" s="163">
        <v>10</v>
      </c>
      <c r="B17" s="164" t="s">
        <v>89</v>
      </c>
      <c r="C17" s="165">
        <v>20</v>
      </c>
      <c r="D17" s="166">
        <v>13</v>
      </c>
      <c r="E17" s="167">
        <f t="shared" si="1"/>
        <v>7</v>
      </c>
      <c r="F17" s="165">
        <v>4</v>
      </c>
      <c r="G17" s="165">
        <v>3</v>
      </c>
    </row>
    <row r="18" spans="1:7" ht="21.95" customHeight="1" x14ac:dyDescent="0.3">
      <c r="A18" s="163">
        <v>11</v>
      </c>
      <c r="B18" s="164" t="s">
        <v>90</v>
      </c>
      <c r="C18" s="165">
        <v>20</v>
      </c>
      <c r="D18" s="166">
        <v>21</v>
      </c>
      <c r="E18" s="167">
        <f t="shared" si="1"/>
        <v>-1</v>
      </c>
      <c r="F18" s="165">
        <v>3</v>
      </c>
      <c r="G18" s="165">
        <v>6</v>
      </c>
    </row>
    <row r="19" spans="1:7" ht="21.95" customHeight="1" x14ac:dyDescent="0.3">
      <c r="A19" s="163">
        <v>12</v>
      </c>
      <c r="B19" s="164" t="s">
        <v>91</v>
      </c>
      <c r="C19" s="165">
        <v>80</v>
      </c>
      <c r="D19" s="166">
        <v>34</v>
      </c>
      <c r="E19" s="167">
        <f t="shared" si="1"/>
        <v>46</v>
      </c>
      <c r="F19" s="165">
        <v>3</v>
      </c>
      <c r="G19" s="165">
        <v>6</v>
      </c>
    </row>
    <row r="20" spans="1:7" ht="21.95" customHeight="1" x14ac:dyDescent="0.3">
      <c r="A20" s="163">
        <v>13</v>
      </c>
      <c r="B20" s="164" t="s">
        <v>92</v>
      </c>
      <c r="C20" s="165">
        <v>22</v>
      </c>
      <c r="D20" s="166">
        <v>17</v>
      </c>
      <c r="E20" s="167">
        <f t="shared" si="1"/>
        <v>5</v>
      </c>
      <c r="F20" s="165">
        <v>1</v>
      </c>
      <c r="G20" s="165">
        <v>1</v>
      </c>
    </row>
    <row r="21" spans="1:7" ht="21.95" customHeight="1" x14ac:dyDescent="0.3">
      <c r="A21" s="163">
        <v>14</v>
      </c>
      <c r="B21" s="164" t="s">
        <v>93</v>
      </c>
      <c r="C21" s="165">
        <v>25</v>
      </c>
      <c r="D21" s="166">
        <v>0</v>
      </c>
      <c r="E21" s="167">
        <f t="shared" si="1"/>
        <v>25</v>
      </c>
      <c r="F21" s="165">
        <v>2</v>
      </c>
      <c r="G21" s="165">
        <v>4</v>
      </c>
    </row>
    <row r="22" spans="1:7" ht="21.95" customHeight="1" x14ac:dyDescent="0.3">
      <c r="A22" s="163">
        <v>15</v>
      </c>
      <c r="B22" s="164" t="s">
        <v>94</v>
      </c>
      <c r="C22" s="165">
        <v>120</v>
      </c>
      <c r="D22" s="166">
        <v>53</v>
      </c>
      <c r="E22" s="167">
        <f t="shared" si="1"/>
        <v>67</v>
      </c>
      <c r="F22" s="165">
        <v>3</v>
      </c>
      <c r="G22" s="165">
        <v>5</v>
      </c>
    </row>
    <row r="23" spans="1:7" ht="21.95" customHeight="1" x14ac:dyDescent="0.3">
      <c r="A23" s="163">
        <v>16</v>
      </c>
      <c r="B23" s="164" t="s">
        <v>95</v>
      </c>
      <c r="C23" s="165">
        <v>211</v>
      </c>
      <c r="D23" s="166">
        <v>0</v>
      </c>
      <c r="E23" s="167">
        <f t="shared" si="1"/>
        <v>211</v>
      </c>
      <c r="F23" s="165">
        <v>4</v>
      </c>
      <c r="G23" s="165">
        <v>7</v>
      </c>
    </row>
    <row r="24" spans="1:7" s="16" customFormat="1" ht="37.5" customHeight="1" x14ac:dyDescent="0.3">
      <c r="A24" s="168">
        <v>17</v>
      </c>
      <c r="B24" s="169" t="s">
        <v>96</v>
      </c>
      <c r="C24" s="170">
        <v>600</v>
      </c>
      <c r="D24" s="166">
        <v>0</v>
      </c>
      <c r="E24" s="170">
        <f t="shared" si="1"/>
        <v>600</v>
      </c>
      <c r="F24" s="165">
        <v>3</v>
      </c>
      <c r="G24" s="165">
        <v>6</v>
      </c>
    </row>
    <row r="25" spans="1:7" ht="37.5" customHeight="1" x14ac:dyDescent="0.3">
      <c r="A25" s="163">
        <v>18</v>
      </c>
      <c r="B25" s="169" t="s">
        <v>97</v>
      </c>
      <c r="C25" s="165">
        <v>1000</v>
      </c>
      <c r="D25" s="166">
        <v>3</v>
      </c>
      <c r="E25" s="165">
        <f t="shared" si="1"/>
        <v>997</v>
      </c>
      <c r="F25" s="165">
        <v>5</v>
      </c>
      <c r="G25" s="165">
        <v>10</v>
      </c>
    </row>
    <row r="26" spans="1:7" ht="21.95" customHeight="1" x14ac:dyDescent="0.3">
      <c r="A26" s="163">
        <v>19</v>
      </c>
      <c r="B26" s="164" t="s">
        <v>98</v>
      </c>
      <c r="C26" s="165">
        <v>24</v>
      </c>
      <c r="D26" s="166">
        <v>1</v>
      </c>
      <c r="E26" s="167">
        <f t="shared" si="1"/>
        <v>23</v>
      </c>
      <c r="F26" s="165">
        <v>1</v>
      </c>
      <c r="G26" s="165">
        <v>2</v>
      </c>
    </row>
    <row r="27" spans="1:7" ht="36" customHeight="1" x14ac:dyDescent="0.3">
      <c r="A27" s="159" t="s">
        <v>27</v>
      </c>
      <c r="B27" s="160" t="s">
        <v>99</v>
      </c>
      <c r="C27" s="171">
        <f>SUM(C28:C39)</f>
        <v>1420</v>
      </c>
      <c r="D27" s="172">
        <f>SUM(D28:D39)</f>
        <v>110</v>
      </c>
      <c r="E27" s="173">
        <f>C27-D27</f>
        <v>1310</v>
      </c>
      <c r="F27" s="172"/>
      <c r="G27" s="172"/>
    </row>
    <row r="28" spans="1:7" ht="21.95" customHeight="1" x14ac:dyDescent="0.3">
      <c r="A28" s="163">
        <v>1</v>
      </c>
      <c r="B28" s="174" t="s">
        <v>100</v>
      </c>
      <c r="C28" s="175">
        <v>240</v>
      </c>
      <c r="D28" s="176">
        <v>31</v>
      </c>
      <c r="E28" s="173">
        <v>647</v>
      </c>
      <c r="F28" s="165"/>
      <c r="G28" s="165"/>
    </row>
    <row r="29" spans="1:7" ht="21.95" customHeight="1" x14ac:dyDescent="0.3">
      <c r="A29" s="163">
        <v>2</v>
      </c>
      <c r="B29" s="174" t="s">
        <v>101</v>
      </c>
      <c r="C29" s="175">
        <v>200</v>
      </c>
      <c r="D29" s="176">
        <v>5</v>
      </c>
      <c r="E29" s="173">
        <v>193</v>
      </c>
      <c r="F29" s="165"/>
      <c r="G29" s="165"/>
    </row>
    <row r="30" spans="1:7" ht="21.95" customHeight="1" x14ac:dyDescent="0.3">
      <c r="A30" s="163">
        <v>3</v>
      </c>
      <c r="B30" s="174" t="s">
        <v>102</v>
      </c>
      <c r="C30" s="175">
        <v>80</v>
      </c>
      <c r="D30" s="176">
        <v>0</v>
      </c>
      <c r="E30" s="173">
        <v>68</v>
      </c>
      <c r="F30" s="165"/>
      <c r="G30" s="165"/>
    </row>
    <row r="31" spans="1:7" ht="21.95" customHeight="1" x14ac:dyDescent="0.3">
      <c r="A31" s="163">
        <v>4</v>
      </c>
      <c r="B31" s="174" t="s">
        <v>103</v>
      </c>
      <c r="C31" s="175">
        <v>0</v>
      </c>
      <c r="D31" s="176">
        <v>0</v>
      </c>
      <c r="E31" s="173">
        <f t="shared" ref="E31" si="2">C31-D31</f>
        <v>0</v>
      </c>
      <c r="F31" s="165"/>
      <c r="G31" s="165"/>
    </row>
    <row r="32" spans="1:7" ht="21.95" customHeight="1" x14ac:dyDescent="0.3">
      <c r="A32" s="163">
        <v>5</v>
      </c>
      <c r="B32" s="174" t="s">
        <v>104</v>
      </c>
      <c r="C32" s="175">
        <v>130</v>
      </c>
      <c r="D32" s="176">
        <v>21</v>
      </c>
      <c r="E32" s="173">
        <v>92</v>
      </c>
      <c r="F32" s="165"/>
      <c r="G32" s="165"/>
    </row>
    <row r="33" spans="1:7" ht="21.95" customHeight="1" x14ac:dyDescent="0.3">
      <c r="A33" s="163">
        <v>6</v>
      </c>
      <c r="B33" s="174" t="s">
        <v>105</v>
      </c>
      <c r="C33" s="175">
        <v>64</v>
      </c>
      <c r="D33" s="176">
        <v>0</v>
      </c>
      <c r="E33" s="173">
        <v>509</v>
      </c>
      <c r="F33" s="165"/>
      <c r="G33" s="165"/>
    </row>
    <row r="34" spans="1:7" ht="21.95" customHeight="1" x14ac:dyDescent="0.3">
      <c r="A34" s="163">
        <v>7</v>
      </c>
      <c r="B34" s="174" t="s">
        <v>106</v>
      </c>
      <c r="C34" s="175">
        <v>0</v>
      </c>
      <c r="D34" s="176">
        <v>0</v>
      </c>
      <c r="E34" s="173">
        <v>43</v>
      </c>
      <c r="F34" s="165"/>
      <c r="G34" s="165"/>
    </row>
    <row r="35" spans="1:7" ht="21.95" customHeight="1" x14ac:dyDescent="0.3">
      <c r="A35" s="163">
        <v>8</v>
      </c>
      <c r="B35" s="174" t="s">
        <v>107</v>
      </c>
      <c r="C35" s="175">
        <v>240</v>
      </c>
      <c r="D35" s="176">
        <v>0</v>
      </c>
      <c r="E35" s="173">
        <v>190</v>
      </c>
      <c r="F35" s="165"/>
      <c r="G35" s="165"/>
    </row>
    <row r="36" spans="1:7" ht="21.95" customHeight="1" x14ac:dyDescent="0.3">
      <c r="A36" s="163">
        <v>9</v>
      </c>
      <c r="B36" s="174" t="s">
        <v>108</v>
      </c>
      <c r="C36" s="175">
        <v>100</v>
      </c>
      <c r="D36" s="176">
        <v>13</v>
      </c>
      <c r="E36" s="173">
        <v>94</v>
      </c>
      <c r="F36" s="165"/>
      <c r="G36" s="165"/>
    </row>
    <row r="37" spans="1:7" ht="21.95" customHeight="1" x14ac:dyDescent="0.3">
      <c r="A37" s="163">
        <v>10</v>
      </c>
      <c r="B37" s="174" t="s">
        <v>109</v>
      </c>
      <c r="C37" s="175">
        <v>150</v>
      </c>
      <c r="D37" s="176">
        <v>40</v>
      </c>
      <c r="E37" s="173">
        <v>401</v>
      </c>
      <c r="F37" s="165"/>
      <c r="G37" s="165"/>
    </row>
    <row r="38" spans="1:7" x14ac:dyDescent="0.3">
      <c r="A38" s="163">
        <v>11</v>
      </c>
      <c r="B38" s="174" t="s">
        <v>110</v>
      </c>
      <c r="C38" s="175">
        <v>106</v>
      </c>
      <c r="D38" s="176">
        <v>0</v>
      </c>
      <c r="E38" s="173">
        <v>130</v>
      </c>
      <c r="F38" s="165"/>
      <c r="G38" s="165"/>
    </row>
    <row r="39" spans="1:7" x14ac:dyDescent="0.3">
      <c r="A39" s="163">
        <v>12</v>
      </c>
      <c r="B39" s="174" t="s">
        <v>111</v>
      </c>
      <c r="C39" s="175">
        <v>110</v>
      </c>
      <c r="D39" s="176">
        <v>0</v>
      </c>
      <c r="E39" s="173">
        <v>166</v>
      </c>
      <c r="F39" s="165"/>
      <c r="G39" s="165"/>
    </row>
    <row r="40" spans="1:7" ht="33" x14ac:dyDescent="0.3">
      <c r="A40" s="159" t="s">
        <v>29</v>
      </c>
      <c r="B40" s="160" t="s">
        <v>112</v>
      </c>
      <c r="C40" s="177">
        <f>SUM(C41:C52)</f>
        <v>69</v>
      </c>
      <c r="D40" s="172">
        <f>SUM(D41:D52)</f>
        <v>5</v>
      </c>
      <c r="E40" s="178">
        <f>C40-D40</f>
        <v>64</v>
      </c>
      <c r="F40" s="179"/>
      <c r="G40" s="179"/>
    </row>
    <row r="41" spans="1:7" x14ac:dyDescent="0.3">
      <c r="A41" s="163">
        <v>1</v>
      </c>
      <c r="B41" s="180" t="s">
        <v>113</v>
      </c>
      <c r="C41" s="181">
        <v>0</v>
      </c>
      <c r="D41" s="182">
        <v>0</v>
      </c>
      <c r="E41" s="173">
        <f>C41-D41</f>
        <v>0</v>
      </c>
      <c r="F41" s="183"/>
      <c r="G41" s="183"/>
    </row>
    <row r="42" spans="1:7" x14ac:dyDescent="0.3">
      <c r="A42" s="163">
        <v>2</v>
      </c>
      <c r="B42" s="180" t="s">
        <v>114</v>
      </c>
      <c r="C42" s="181">
        <v>0</v>
      </c>
      <c r="D42" s="182">
        <v>0</v>
      </c>
      <c r="E42" s="173">
        <f t="shared" ref="E42:E52" si="3">C42-D42</f>
        <v>0</v>
      </c>
      <c r="F42" s="183"/>
      <c r="G42" s="183"/>
    </row>
    <row r="43" spans="1:7" x14ac:dyDescent="0.3">
      <c r="A43" s="163">
        <v>3</v>
      </c>
      <c r="B43" s="180" t="s">
        <v>115</v>
      </c>
      <c r="C43" s="181">
        <v>69</v>
      </c>
      <c r="D43" s="182">
        <v>5</v>
      </c>
      <c r="E43" s="173">
        <f t="shared" si="3"/>
        <v>64</v>
      </c>
      <c r="F43" s="183"/>
      <c r="G43" s="183"/>
    </row>
    <row r="44" spans="1:7" x14ac:dyDescent="0.3">
      <c r="A44" s="163">
        <v>4</v>
      </c>
      <c r="B44" s="180" t="s">
        <v>16</v>
      </c>
      <c r="C44" s="181">
        <v>0</v>
      </c>
      <c r="D44" s="182">
        <v>0</v>
      </c>
      <c r="E44" s="173">
        <f t="shared" si="3"/>
        <v>0</v>
      </c>
      <c r="F44" s="183"/>
      <c r="G44" s="183"/>
    </row>
    <row r="45" spans="1:7" x14ac:dyDescent="0.3">
      <c r="A45" s="163">
        <v>5</v>
      </c>
      <c r="B45" s="169" t="s">
        <v>116</v>
      </c>
      <c r="C45" s="181">
        <v>0</v>
      </c>
      <c r="D45" s="182">
        <v>0</v>
      </c>
      <c r="E45" s="173">
        <f t="shared" si="3"/>
        <v>0</v>
      </c>
      <c r="F45" s="183"/>
      <c r="G45" s="183"/>
    </row>
    <row r="46" spans="1:7" x14ac:dyDescent="0.3">
      <c r="A46" s="163">
        <v>6</v>
      </c>
      <c r="B46" s="169" t="s">
        <v>117</v>
      </c>
      <c r="C46" s="181">
        <v>0</v>
      </c>
      <c r="D46" s="182">
        <v>0</v>
      </c>
      <c r="E46" s="173">
        <f t="shared" si="3"/>
        <v>0</v>
      </c>
      <c r="F46" s="183"/>
      <c r="G46" s="183"/>
    </row>
    <row r="47" spans="1:7" x14ac:dyDescent="0.3">
      <c r="A47" s="163">
        <v>7</v>
      </c>
      <c r="B47" s="169" t="s">
        <v>11</v>
      </c>
      <c r="C47" s="181">
        <v>0</v>
      </c>
      <c r="D47" s="182">
        <v>0</v>
      </c>
      <c r="E47" s="173">
        <f t="shared" si="3"/>
        <v>0</v>
      </c>
      <c r="F47" s="183"/>
      <c r="G47" s="183"/>
    </row>
    <row r="48" spans="1:7" x14ac:dyDescent="0.3">
      <c r="A48" s="163">
        <v>8</v>
      </c>
      <c r="B48" s="169" t="s">
        <v>118</v>
      </c>
      <c r="C48" s="181">
        <v>0</v>
      </c>
      <c r="D48" s="182">
        <v>0</v>
      </c>
      <c r="E48" s="173">
        <f t="shared" si="3"/>
        <v>0</v>
      </c>
      <c r="F48" s="183"/>
      <c r="G48" s="183"/>
    </row>
    <row r="49" spans="1:7" x14ac:dyDescent="0.3">
      <c r="A49" s="163">
        <v>9</v>
      </c>
      <c r="B49" s="169" t="s">
        <v>119</v>
      </c>
      <c r="C49" s="181">
        <v>0</v>
      </c>
      <c r="D49" s="182">
        <v>0</v>
      </c>
      <c r="E49" s="173">
        <f t="shared" si="3"/>
        <v>0</v>
      </c>
      <c r="F49" s="183"/>
      <c r="G49" s="183"/>
    </row>
    <row r="50" spans="1:7" x14ac:dyDescent="0.3">
      <c r="A50" s="163">
        <v>10</v>
      </c>
      <c r="B50" s="169" t="s">
        <v>7</v>
      </c>
      <c r="C50" s="181">
        <v>0</v>
      </c>
      <c r="D50" s="182">
        <v>0</v>
      </c>
      <c r="E50" s="173">
        <f t="shared" si="3"/>
        <v>0</v>
      </c>
      <c r="F50" s="183"/>
      <c r="G50" s="183"/>
    </row>
    <row r="51" spans="1:7" x14ac:dyDescent="0.3">
      <c r="A51" s="163">
        <v>11</v>
      </c>
      <c r="B51" s="169" t="s">
        <v>120</v>
      </c>
      <c r="C51" s="181">
        <v>0</v>
      </c>
      <c r="D51" s="182">
        <v>0</v>
      </c>
      <c r="E51" s="173">
        <f t="shared" si="3"/>
        <v>0</v>
      </c>
      <c r="F51" s="183"/>
      <c r="G51" s="183"/>
    </row>
    <row r="52" spans="1:7" x14ac:dyDescent="0.3">
      <c r="A52" s="163">
        <v>12</v>
      </c>
      <c r="B52" s="169" t="s">
        <v>121</v>
      </c>
      <c r="C52" s="181">
        <v>0</v>
      </c>
      <c r="D52" s="182">
        <v>0</v>
      </c>
      <c r="E52" s="173">
        <f t="shared" si="3"/>
        <v>0</v>
      </c>
      <c r="F52" s="183"/>
      <c r="G52" s="183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C20" sqref="C20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194" t="s">
        <v>122</v>
      </c>
      <c r="B1" s="194"/>
      <c r="C1" s="194"/>
      <c r="D1" s="194"/>
    </row>
    <row r="2" spans="1:7" ht="16.5" customHeight="1" x14ac:dyDescent="0.25">
      <c r="A2" s="195" t="s">
        <v>123</v>
      </c>
      <c r="B2" s="195"/>
      <c r="C2" s="195"/>
      <c r="D2" s="195"/>
    </row>
    <row r="3" spans="1:7" ht="33.75" customHeight="1" x14ac:dyDescent="0.25">
      <c r="A3" s="196" t="s">
        <v>2</v>
      </c>
      <c r="B3" s="196"/>
      <c r="C3" s="196"/>
      <c r="D3" s="196"/>
    </row>
    <row r="4" spans="1:7" ht="26.25" customHeight="1" x14ac:dyDescent="0.25">
      <c r="A4" s="28"/>
      <c r="B4" s="14"/>
      <c r="C4" s="29"/>
      <c r="D4" s="14"/>
    </row>
    <row r="5" spans="1:7" ht="31.5" customHeight="1" x14ac:dyDescent="0.25">
      <c r="A5" s="84" t="s">
        <v>3</v>
      </c>
      <c r="B5" s="84" t="s">
        <v>4</v>
      </c>
      <c r="C5" s="132" t="s">
        <v>124</v>
      </c>
      <c r="D5" s="109" t="s">
        <v>125</v>
      </c>
    </row>
    <row r="6" spans="1:7" s="7" customFormat="1" x14ac:dyDescent="0.25">
      <c r="A6" s="84"/>
      <c r="B6" s="133" t="s">
        <v>126</v>
      </c>
      <c r="C6" s="134">
        <v>45820</v>
      </c>
      <c r="D6" s="135"/>
      <c r="E6" s="6"/>
      <c r="F6" s="6"/>
    </row>
    <row r="7" spans="1:7" s="7" customFormat="1" x14ac:dyDescent="0.25">
      <c r="A7" s="84">
        <v>1</v>
      </c>
      <c r="B7" s="136" t="s">
        <v>127</v>
      </c>
      <c r="C7" s="137">
        <v>8206</v>
      </c>
      <c r="D7" s="138"/>
      <c r="E7" s="6"/>
      <c r="F7" s="6"/>
      <c r="G7" s="6"/>
    </row>
    <row r="8" spans="1:7" s="7" customFormat="1" ht="31.5" x14ac:dyDescent="0.25">
      <c r="A8" s="139" t="s">
        <v>34</v>
      </c>
      <c r="B8" s="140" t="s">
        <v>128</v>
      </c>
      <c r="C8" s="141">
        <v>7727</v>
      </c>
      <c r="D8" s="142" t="s">
        <v>129</v>
      </c>
      <c r="F8" s="6"/>
      <c r="G8" s="6"/>
    </row>
    <row r="9" spans="1:7" s="7" customFormat="1" x14ac:dyDescent="0.25">
      <c r="A9" s="139" t="s">
        <v>36</v>
      </c>
      <c r="B9" s="140" t="s">
        <v>130</v>
      </c>
      <c r="C9" s="134">
        <v>161</v>
      </c>
      <c r="D9" s="142" t="s">
        <v>131</v>
      </c>
      <c r="F9" s="6"/>
    </row>
    <row r="10" spans="1:7" s="7" customFormat="1" ht="53.25" customHeight="1" x14ac:dyDescent="0.25">
      <c r="A10" s="139" t="s">
        <v>38</v>
      </c>
      <c r="B10" s="140" t="s">
        <v>132</v>
      </c>
      <c r="C10" s="134">
        <v>224</v>
      </c>
      <c r="D10" s="142" t="s">
        <v>133</v>
      </c>
    </row>
    <row r="11" spans="1:7" s="7" customFormat="1" ht="18.75" x14ac:dyDescent="0.3">
      <c r="A11" s="139" t="s">
        <v>134</v>
      </c>
      <c r="B11" s="140" t="s">
        <v>135</v>
      </c>
      <c r="C11" s="134">
        <v>94</v>
      </c>
      <c r="D11" s="142" t="s">
        <v>136</v>
      </c>
      <c r="F11" s="8"/>
    </row>
    <row r="12" spans="1:7" s="7" customFormat="1" ht="31.5" x14ac:dyDescent="0.25">
      <c r="A12" s="139" t="s">
        <v>137</v>
      </c>
      <c r="B12" s="140" t="s">
        <v>138</v>
      </c>
      <c r="C12" s="134"/>
      <c r="D12" s="133"/>
      <c r="F12" s="6"/>
    </row>
    <row r="13" spans="1:7" s="7" customFormat="1" x14ac:dyDescent="0.25">
      <c r="A13" s="143"/>
      <c r="B13" s="140" t="s">
        <v>139</v>
      </c>
      <c r="C13" s="134">
        <v>103</v>
      </c>
      <c r="D13" s="133"/>
      <c r="F13" s="6"/>
    </row>
    <row r="14" spans="1:7" s="7" customFormat="1" x14ac:dyDescent="0.25">
      <c r="A14" s="143"/>
      <c r="B14" s="140" t="s">
        <v>140</v>
      </c>
      <c r="C14" s="134">
        <v>50</v>
      </c>
      <c r="D14" s="133"/>
      <c r="F14" s="6"/>
    </row>
    <row r="15" spans="1:7" s="7" customFormat="1" x14ac:dyDescent="0.25">
      <c r="A15" s="139" t="s">
        <v>141</v>
      </c>
      <c r="B15" s="136" t="s">
        <v>142</v>
      </c>
      <c r="C15" s="132">
        <f>SUM(C16:C27)</f>
        <v>7082</v>
      </c>
      <c r="D15" s="133"/>
      <c r="F15" s="6"/>
    </row>
    <row r="16" spans="1:7" s="7" customFormat="1" ht="18.75" x14ac:dyDescent="0.25">
      <c r="A16" s="144"/>
      <c r="B16" s="145" t="s">
        <v>100</v>
      </c>
      <c r="C16" s="141">
        <v>646</v>
      </c>
      <c r="D16" s="146"/>
      <c r="F16" s="6"/>
    </row>
    <row r="17" spans="1:14" s="7" customFormat="1" ht="18.75" x14ac:dyDescent="0.25">
      <c r="A17" s="144"/>
      <c r="B17" s="145" t="s">
        <v>101</v>
      </c>
      <c r="C17" s="141">
        <v>577</v>
      </c>
      <c r="D17" s="146"/>
      <c r="F17" s="6"/>
    </row>
    <row r="18" spans="1:14" s="7" customFormat="1" ht="18.75" x14ac:dyDescent="0.25">
      <c r="A18" s="144"/>
      <c r="B18" s="145" t="s">
        <v>102</v>
      </c>
      <c r="C18" s="141">
        <v>128</v>
      </c>
      <c r="D18" s="146"/>
      <c r="F18" s="6"/>
    </row>
    <row r="19" spans="1:14" s="7" customFormat="1" ht="18.75" x14ac:dyDescent="0.25">
      <c r="A19" s="144"/>
      <c r="B19" s="145" t="s">
        <v>103</v>
      </c>
      <c r="C19" s="141">
        <v>792</v>
      </c>
      <c r="D19" s="146"/>
      <c r="I19" s="9"/>
      <c r="J19" s="9"/>
      <c r="K19" s="9"/>
      <c r="L19" s="9"/>
      <c r="M19" s="9"/>
      <c r="N19" s="9"/>
    </row>
    <row r="20" spans="1:14" s="7" customFormat="1" ht="18.75" x14ac:dyDescent="0.25">
      <c r="A20" s="144"/>
      <c r="B20" s="145" t="s">
        <v>104</v>
      </c>
      <c r="C20" s="141">
        <v>403</v>
      </c>
      <c r="D20" s="146"/>
    </row>
    <row r="21" spans="1:14" s="7" customFormat="1" ht="18.75" x14ac:dyDescent="0.25">
      <c r="A21" s="144"/>
      <c r="B21" s="145" t="s">
        <v>105</v>
      </c>
      <c r="C21" s="141">
        <v>15</v>
      </c>
      <c r="D21" s="146"/>
      <c r="G21" s="6"/>
    </row>
    <row r="22" spans="1:14" s="7" customFormat="1" ht="18.75" x14ac:dyDescent="0.25">
      <c r="A22" s="144"/>
      <c r="B22" s="145" t="s">
        <v>106</v>
      </c>
      <c r="C22" s="141">
        <v>386</v>
      </c>
      <c r="D22" s="146"/>
    </row>
    <row r="23" spans="1:14" s="7" customFormat="1" ht="18.75" x14ac:dyDescent="0.25">
      <c r="A23" s="144"/>
      <c r="B23" s="145" t="s">
        <v>107</v>
      </c>
      <c r="C23" s="141">
        <v>684</v>
      </c>
      <c r="D23" s="146"/>
    </row>
    <row r="24" spans="1:14" s="7" customFormat="1" ht="18.75" x14ac:dyDescent="0.25">
      <c r="A24" s="144"/>
      <c r="B24" s="145" t="s">
        <v>108</v>
      </c>
      <c r="C24" s="141">
        <v>1076</v>
      </c>
      <c r="D24" s="146"/>
    </row>
    <row r="25" spans="1:14" s="7" customFormat="1" ht="18.75" x14ac:dyDescent="0.25">
      <c r="A25" s="144"/>
      <c r="B25" s="145" t="s">
        <v>109</v>
      </c>
      <c r="C25" s="141">
        <v>942</v>
      </c>
      <c r="D25" s="146"/>
    </row>
    <row r="26" spans="1:14" s="7" customFormat="1" ht="18.75" x14ac:dyDescent="0.25">
      <c r="A26" s="144"/>
      <c r="B26" s="145" t="s">
        <v>110</v>
      </c>
      <c r="C26" s="141">
        <v>896</v>
      </c>
      <c r="D26" s="146"/>
    </row>
    <row r="27" spans="1:14" s="7" customFormat="1" ht="18.75" x14ac:dyDescent="0.25">
      <c r="A27" s="144"/>
      <c r="B27" s="145" t="s">
        <v>111</v>
      </c>
      <c r="C27" s="141">
        <v>537</v>
      </c>
      <c r="D27" s="146"/>
    </row>
    <row r="28" spans="1:14" x14ac:dyDescent="0.25">
      <c r="A28" s="84">
        <v>2</v>
      </c>
      <c r="B28" s="147" t="s">
        <v>143</v>
      </c>
      <c r="C28" s="132">
        <f>SUM(C29:C31)</f>
        <v>131</v>
      </c>
      <c r="D28" s="133" t="s">
        <v>144</v>
      </c>
    </row>
    <row r="29" spans="1:14" x14ac:dyDescent="0.25">
      <c r="A29" s="148"/>
      <c r="B29" s="149" t="s">
        <v>145</v>
      </c>
      <c r="C29" s="134">
        <v>73</v>
      </c>
      <c r="D29" s="133"/>
    </row>
    <row r="30" spans="1:14" x14ac:dyDescent="0.25">
      <c r="A30" s="148"/>
      <c r="B30" s="149" t="s">
        <v>146</v>
      </c>
      <c r="C30" s="134">
        <v>7</v>
      </c>
      <c r="D30" s="133"/>
    </row>
    <row r="31" spans="1:14" x14ac:dyDescent="0.25">
      <c r="A31" s="148"/>
      <c r="B31" s="149" t="s">
        <v>147</v>
      </c>
      <c r="C31" s="134">
        <v>51</v>
      </c>
      <c r="D31" s="133"/>
    </row>
    <row r="32" spans="1:14" ht="31.5" x14ac:dyDescent="0.25">
      <c r="A32" s="148">
        <v>3</v>
      </c>
      <c r="B32" s="147" t="s">
        <v>148</v>
      </c>
      <c r="C32" s="132">
        <v>18</v>
      </c>
      <c r="D32" s="150" t="s">
        <v>149</v>
      </c>
    </row>
    <row r="33" spans="1:4" x14ac:dyDescent="0.25">
      <c r="A33" s="88"/>
      <c r="B33" s="149" t="s">
        <v>35</v>
      </c>
      <c r="C33" s="19">
        <v>0</v>
      </c>
      <c r="D33" s="151"/>
    </row>
    <row r="34" spans="1:4" x14ac:dyDescent="0.25">
      <c r="A34" s="84">
        <v>4</v>
      </c>
      <c r="B34" s="152" t="s">
        <v>150</v>
      </c>
      <c r="C34" s="132">
        <f>C35+C36+C37</f>
        <v>16</v>
      </c>
      <c r="D34" s="133" t="s">
        <v>151</v>
      </c>
    </row>
    <row r="35" spans="1:4" x14ac:dyDescent="0.25">
      <c r="A35" s="148"/>
      <c r="B35" s="149" t="s">
        <v>152</v>
      </c>
      <c r="C35" s="134">
        <v>5</v>
      </c>
      <c r="D35" s="133"/>
    </row>
    <row r="36" spans="1:4" x14ac:dyDescent="0.25">
      <c r="A36" s="148"/>
      <c r="B36" s="149" t="s">
        <v>153</v>
      </c>
      <c r="C36" s="134">
        <v>8</v>
      </c>
      <c r="D36" s="133"/>
    </row>
    <row r="37" spans="1:4" x14ac:dyDescent="0.25">
      <c r="A37" s="148"/>
      <c r="B37" s="149" t="s">
        <v>154</v>
      </c>
      <c r="C37" s="134">
        <v>3</v>
      </c>
      <c r="D37" s="134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D9" zoomScaleNormal="100" workbookViewId="0">
      <selection activeCell="F11" sqref="F11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94" t="s">
        <v>155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15.75" x14ac:dyDescent="0.25">
      <c r="A2" s="195" t="s">
        <v>156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ht="30" customHeight="1" x14ac:dyDescent="0.25">
      <c r="A3" s="196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 ht="14.25" customHeight="1" x14ac:dyDescent="0.25">
      <c r="A4" s="27"/>
      <c r="B4" s="27"/>
      <c r="C4" s="27"/>
      <c r="D4" s="27"/>
      <c r="E4" s="27" t="s">
        <v>157</v>
      </c>
      <c r="F4" s="27"/>
      <c r="G4" s="27"/>
      <c r="H4" s="27"/>
      <c r="I4" s="196"/>
      <c r="J4" s="196"/>
      <c r="K4" s="27"/>
      <c r="L4" s="27"/>
      <c r="M4" s="27"/>
      <c r="N4" s="27"/>
      <c r="O4" s="27"/>
      <c r="P4" s="27"/>
    </row>
    <row r="5" spans="1:16" x14ac:dyDescent="0.25">
      <c r="A5" s="30"/>
      <c r="B5" s="3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10" t="s">
        <v>3</v>
      </c>
      <c r="B6" s="210" t="s">
        <v>4</v>
      </c>
      <c r="C6" s="212" t="s">
        <v>5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3"/>
      <c r="O6" s="212" t="s">
        <v>158</v>
      </c>
      <c r="P6" s="213"/>
    </row>
    <row r="7" spans="1:16" ht="82.5" x14ac:dyDescent="0.25">
      <c r="A7" s="211"/>
      <c r="B7" s="211"/>
      <c r="C7" s="115" t="s">
        <v>7</v>
      </c>
      <c r="D7" s="115" t="s">
        <v>8</v>
      </c>
      <c r="E7" s="115" t="s">
        <v>9</v>
      </c>
      <c r="F7" s="115" t="s">
        <v>10</v>
      </c>
      <c r="G7" s="115" t="s">
        <v>11</v>
      </c>
      <c r="H7" s="115" t="s">
        <v>12</v>
      </c>
      <c r="I7" s="115" t="s">
        <v>13</v>
      </c>
      <c r="J7" s="115" t="s">
        <v>14</v>
      </c>
      <c r="K7" s="115" t="s">
        <v>15</v>
      </c>
      <c r="L7" s="115" t="s">
        <v>16</v>
      </c>
      <c r="M7" s="115" t="s">
        <v>17</v>
      </c>
      <c r="N7" s="115" t="s">
        <v>18</v>
      </c>
      <c r="O7" s="115" t="s">
        <v>159</v>
      </c>
      <c r="P7" s="115" t="s">
        <v>160</v>
      </c>
    </row>
    <row r="8" spans="1:16" ht="33" x14ac:dyDescent="0.25">
      <c r="A8" s="118" t="s">
        <v>20</v>
      </c>
      <c r="B8" s="115" t="s">
        <v>161</v>
      </c>
      <c r="C8" s="116">
        <v>99.94</v>
      </c>
      <c r="D8" s="116">
        <v>99.54</v>
      </c>
      <c r="E8" s="116">
        <v>99.78</v>
      </c>
      <c r="F8" s="116">
        <v>99.95</v>
      </c>
      <c r="G8" s="116">
        <v>99.57</v>
      </c>
      <c r="H8" s="116">
        <v>99.8</v>
      </c>
      <c r="I8" s="116">
        <v>99.88</v>
      </c>
      <c r="J8" s="116">
        <v>99.9</v>
      </c>
      <c r="K8" s="116">
        <v>99.9</v>
      </c>
      <c r="L8" s="116">
        <v>99.99</v>
      </c>
      <c r="M8" s="116">
        <v>99.95</v>
      </c>
      <c r="N8" s="116">
        <v>99.88</v>
      </c>
      <c r="O8" s="116">
        <v>99.7</v>
      </c>
      <c r="P8" s="116">
        <v>98.4</v>
      </c>
    </row>
    <row r="9" spans="1:16" ht="33" x14ac:dyDescent="0.25">
      <c r="A9" s="118" t="s">
        <v>27</v>
      </c>
      <c r="B9" s="115" t="s">
        <v>162</v>
      </c>
      <c r="C9" s="116">
        <v>97.02</v>
      </c>
      <c r="D9" s="116">
        <v>91.1</v>
      </c>
      <c r="E9" s="116">
        <v>99.34</v>
      </c>
      <c r="F9" s="116">
        <v>97.91</v>
      </c>
      <c r="G9" s="116">
        <v>94.08</v>
      </c>
      <c r="H9" s="116">
        <v>96.27</v>
      </c>
      <c r="I9" s="116">
        <v>89.46</v>
      </c>
      <c r="J9" s="116">
        <v>97</v>
      </c>
      <c r="K9" s="116">
        <v>97.53</v>
      </c>
      <c r="L9" s="116">
        <v>95.32</v>
      </c>
      <c r="M9" s="116">
        <v>99.8</v>
      </c>
      <c r="N9" s="116">
        <v>89.95</v>
      </c>
      <c r="O9" s="116">
        <v>93.7</v>
      </c>
      <c r="P9" s="116">
        <v>88.42</v>
      </c>
    </row>
    <row r="10" spans="1:16" ht="44.25" customHeight="1" x14ac:dyDescent="0.25">
      <c r="A10" s="118" t="s">
        <v>29</v>
      </c>
      <c r="B10" s="115" t="s">
        <v>163</v>
      </c>
      <c r="C10" s="116">
        <v>48</v>
      </c>
      <c r="D10" s="117">
        <v>506</v>
      </c>
      <c r="E10" s="117">
        <v>297</v>
      </c>
      <c r="F10" s="117">
        <v>449</v>
      </c>
      <c r="G10" s="116">
        <v>632</v>
      </c>
      <c r="H10" s="116">
        <v>305</v>
      </c>
      <c r="I10" s="116">
        <v>136</v>
      </c>
      <c r="J10" s="117">
        <v>423</v>
      </c>
      <c r="K10" s="116">
        <v>72</v>
      </c>
      <c r="L10" s="116">
        <v>8</v>
      </c>
      <c r="M10" s="116">
        <v>42</v>
      </c>
      <c r="N10" s="117">
        <v>32</v>
      </c>
      <c r="O10" s="117">
        <f>SUM(C10:N10)</f>
        <v>2950</v>
      </c>
      <c r="P10" s="208" t="s">
        <v>164</v>
      </c>
    </row>
    <row r="11" spans="1:16" ht="39.75" customHeight="1" x14ac:dyDescent="0.25">
      <c r="A11" s="119">
        <v>1</v>
      </c>
      <c r="B11" s="120" t="s">
        <v>165</v>
      </c>
      <c r="C11" s="116">
        <v>46</v>
      </c>
      <c r="D11" s="116">
        <v>75</v>
      </c>
      <c r="E11" s="116">
        <v>71</v>
      </c>
      <c r="F11" s="117">
        <v>9</v>
      </c>
      <c r="G11" s="116">
        <v>140</v>
      </c>
      <c r="H11" s="116">
        <v>93</v>
      </c>
      <c r="I11" s="116">
        <v>63</v>
      </c>
      <c r="J11" s="116">
        <v>0</v>
      </c>
      <c r="K11" s="116">
        <v>23</v>
      </c>
      <c r="L11" s="116">
        <v>6</v>
      </c>
      <c r="M11" s="116">
        <v>42</v>
      </c>
      <c r="N11" s="116">
        <v>0</v>
      </c>
      <c r="O11" s="117">
        <f t="shared" ref="O11:O13" si="0">SUM(C11:N11)</f>
        <v>568</v>
      </c>
      <c r="P11" s="208"/>
    </row>
    <row r="12" spans="1:16" ht="16.5" x14ac:dyDescent="0.25">
      <c r="A12" s="119">
        <v>2</v>
      </c>
      <c r="B12" s="120" t="s">
        <v>166</v>
      </c>
      <c r="C12" s="116">
        <v>2</v>
      </c>
      <c r="D12" s="116">
        <v>0</v>
      </c>
      <c r="E12" s="116">
        <v>22</v>
      </c>
      <c r="F12" s="116">
        <v>40</v>
      </c>
      <c r="G12" s="116">
        <v>319</v>
      </c>
      <c r="H12" s="116">
        <v>32</v>
      </c>
      <c r="I12" s="116">
        <v>32</v>
      </c>
      <c r="J12" s="116">
        <v>0</v>
      </c>
      <c r="K12" s="116">
        <v>28</v>
      </c>
      <c r="L12" s="116">
        <v>0</v>
      </c>
      <c r="M12" s="116">
        <v>0</v>
      </c>
      <c r="N12" s="116">
        <v>0</v>
      </c>
      <c r="O12" s="117">
        <f t="shared" si="0"/>
        <v>475</v>
      </c>
      <c r="P12" s="208"/>
    </row>
    <row r="13" spans="1:16" ht="16.5" x14ac:dyDescent="0.25">
      <c r="A13" s="119">
        <v>3</v>
      </c>
      <c r="B13" s="120" t="s">
        <v>167</v>
      </c>
      <c r="C13" s="116">
        <f>C10-C11-C12</f>
        <v>0</v>
      </c>
      <c r="D13" s="116">
        <f t="shared" ref="D13:N13" si="1">D10-D11-D12</f>
        <v>431</v>
      </c>
      <c r="E13" s="116">
        <f t="shared" si="1"/>
        <v>204</v>
      </c>
      <c r="F13" s="116">
        <f t="shared" si="1"/>
        <v>400</v>
      </c>
      <c r="G13" s="116">
        <f t="shared" si="1"/>
        <v>173</v>
      </c>
      <c r="H13" s="116">
        <f t="shared" si="1"/>
        <v>180</v>
      </c>
      <c r="I13" s="116">
        <f>I10-I11-I12</f>
        <v>41</v>
      </c>
      <c r="J13" s="116">
        <f t="shared" si="1"/>
        <v>423</v>
      </c>
      <c r="K13" s="116">
        <f t="shared" si="1"/>
        <v>21</v>
      </c>
      <c r="L13" s="116">
        <f t="shared" si="1"/>
        <v>2</v>
      </c>
      <c r="M13" s="116">
        <f t="shared" si="1"/>
        <v>0</v>
      </c>
      <c r="N13" s="116">
        <f t="shared" si="1"/>
        <v>32</v>
      </c>
      <c r="O13" s="117">
        <f t="shared" si="0"/>
        <v>1907</v>
      </c>
      <c r="P13" s="209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F17" sqref="F17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14" t="s">
        <v>168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.75" x14ac:dyDescent="0.25">
      <c r="A2" s="215" t="s">
        <v>169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ht="36.75" customHeight="1" x14ac:dyDescent="0.25">
      <c r="A3" s="216" t="s">
        <v>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</row>
    <row r="4" spans="1:18" ht="15.75" x14ac:dyDescent="0.25">
      <c r="A4" s="23"/>
      <c r="B4" s="23"/>
      <c r="C4" s="23"/>
      <c r="D4" s="23"/>
      <c r="E4" s="23" t="s">
        <v>157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10"/>
      <c r="B5" s="10"/>
      <c r="C5" s="11"/>
      <c r="D5" s="11"/>
    </row>
    <row r="6" spans="1:18" ht="47.25" x14ac:dyDescent="0.25">
      <c r="A6" s="84" t="s">
        <v>61</v>
      </c>
      <c r="B6" s="85" t="s">
        <v>170</v>
      </c>
      <c r="C6" s="86">
        <v>44558</v>
      </c>
      <c r="D6" s="86">
        <v>44559</v>
      </c>
      <c r="E6" s="86">
        <v>44560</v>
      </c>
      <c r="F6" s="86">
        <v>44561</v>
      </c>
      <c r="G6" s="86">
        <v>44562</v>
      </c>
      <c r="H6" s="86">
        <v>44563</v>
      </c>
      <c r="I6" s="86">
        <v>44564</v>
      </c>
      <c r="J6" s="87">
        <v>44565</v>
      </c>
      <c r="K6" s="87">
        <v>44566</v>
      </c>
      <c r="L6" s="87">
        <v>44567</v>
      </c>
      <c r="M6" s="87">
        <v>44568</v>
      </c>
      <c r="N6" s="87">
        <v>44569</v>
      </c>
      <c r="O6" s="87">
        <v>44570</v>
      </c>
      <c r="P6" s="87">
        <v>44571</v>
      </c>
      <c r="Q6" s="85" t="s">
        <v>6</v>
      </c>
      <c r="R6" s="85" t="s">
        <v>171</v>
      </c>
    </row>
    <row r="7" spans="1:18" ht="24.95" customHeight="1" x14ac:dyDescent="0.25">
      <c r="A7" s="88">
        <v>1</v>
      </c>
      <c r="B7" s="89" t="s">
        <v>7</v>
      </c>
      <c r="C7" s="90">
        <v>1</v>
      </c>
      <c r="D7" s="90">
        <v>4</v>
      </c>
      <c r="E7" s="90"/>
      <c r="F7" s="90">
        <v>4</v>
      </c>
      <c r="G7" s="90">
        <v>3</v>
      </c>
      <c r="H7" s="90">
        <v>8</v>
      </c>
      <c r="I7" s="90">
        <v>13</v>
      </c>
      <c r="J7" s="90"/>
      <c r="K7" s="90"/>
      <c r="L7" s="90">
        <v>1</v>
      </c>
      <c r="M7" s="90">
        <v>5</v>
      </c>
      <c r="N7" s="90">
        <v>2</v>
      </c>
      <c r="O7" s="90">
        <v>1</v>
      </c>
      <c r="P7" s="90"/>
      <c r="Q7" s="91">
        <f>SUM(C7:P7)</f>
        <v>42</v>
      </c>
      <c r="R7" s="92">
        <v>1</v>
      </c>
    </row>
    <row r="8" spans="1:18" ht="24.95" customHeight="1" x14ac:dyDescent="0.25">
      <c r="A8" s="88">
        <v>2</v>
      </c>
      <c r="B8" s="89" t="s">
        <v>8</v>
      </c>
      <c r="C8" s="90">
        <v>41</v>
      </c>
      <c r="D8" s="90">
        <v>5</v>
      </c>
      <c r="E8" s="90">
        <v>1</v>
      </c>
      <c r="F8" s="90"/>
      <c r="G8" s="90">
        <v>2</v>
      </c>
      <c r="H8" s="90">
        <v>8</v>
      </c>
      <c r="I8" s="90">
        <v>1</v>
      </c>
      <c r="J8" s="90"/>
      <c r="K8" s="90">
        <v>1</v>
      </c>
      <c r="L8" s="90">
        <v>1</v>
      </c>
      <c r="M8" s="90">
        <v>5</v>
      </c>
      <c r="N8" s="90">
        <v>4</v>
      </c>
      <c r="O8" s="90">
        <v>2</v>
      </c>
      <c r="P8" s="90"/>
      <c r="Q8" s="91">
        <f t="shared" ref="Q8:Q18" si="0">SUM(C8:P8)</f>
        <v>71</v>
      </c>
      <c r="R8" s="92">
        <v>1</v>
      </c>
    </row>
    <row r="9" spans="1:18" ht="24.95" customHeight="1" x14ac:dyDescent="0.25">
      <c r="A9" s="88">
        <v>3</v>
      </c>
      <c r="B9" s="89" t="s">
        <v>9</v>
      </c>
      <c r="C9" s="90">
        <v>9</v>
      </c>
      <c r="D9" s="90">
        <v>34</v>
      </c>
      <c r="E9" s="90">
        <v>42</v>
      </c>
      <c r="F9" s="90">
        <v>25</v>
      </c>
      <c r="G9" s="90">
        <v>18</v>
      </c>
      <c r="H9" s="90">
        <v>13</v>
      </c>
      <c r="I9" s="90">
        <v>4</v>
      </c>
      <c r="J9" s="90">
        <v>8</v>
      </c>
      <c r="K9" s="90">
        <v>4</v>
      </c>
      <c r="L9" s="90">
        <v>1</v>
      </c>
      <c r="M9" s="90">
        <v>3</v>
      </c>
      <c r="N9" s="90">
        <v>8</v>
      </c>
      <c r="O9" s="90">
        <v>6</v>
      </c>
      <c r="P9" s="90">
        <v>4</v>
      </c>
      <c r="Q9" s="91">
        <f t="shared" si="0"/>
        <v>179</v>
      </c>
      <c r="R9" s="92"/>
    </row>
    <row r="10" spans="1:18" ht="24.95" customHeight="1" x14ac:dyDescent="0.25">
      <c r="A10" s="88">
        <v>4</v>
      </c>
      <c r="B10" s="89" t="s">
        <v>10</v>
      </c>
      <c r="C10" s="90">
        <v>13</v>
      </c>
      <c r="D10" s="90">
        <v>2</v>
      </c>
      <c r="E10" s="90">
        <v>4</v>
      </c>
      <c r="F10" s="90">
        <v>4</v>
      </c>
      <c r="G10" s="90">
        <v>3</v>
      </c>
      <c r="H10" s="90">
        <v>12</v>
      </c>
      <c r="I10" s="90">
        <v>6</v>
      </c>
      <c r="J10" s="90">
        <v>1</v>
      </c>
      <c r="K10" s="90"/>
      <c r="L10" s="90">
        <v>2</v>
      </c>
      <c r="M10" s="90">
        <v>16</v>
      </c>
      <c r="N10" s="90">
        <v>6</v>
      </c>
      <c r="O10" s="90">
        <v>13</v>
      </c>
      <c r="P10" s="90"/>
      <c r="Q10" s="91">
        <f t="shared" si="0"/>
        <v>82</v>
      </c>
      <c r="R10" s="92">
        <v>1</v>
      </c>
    </row>
    <row r="11" spans="1:18" ht="24.95" customHeight="1" x14ac:dyDescent="0.25">
      <c r="A11" s="88">
        <v>5</v>
      </c>
      <c r="B11" s="89" t="s">
        <v>11</v>
      </c>
      <c r="C11" s="90">
        <v>17</v>
      </c>
      <c r="D11" s="90">
        <v>43</v>
      </c>
      <c r="E11" s="90">
        <v>24</v>
      </c>
      <c r="F11" s="90">
        <v>44</v>
      </c>
      <c r="G11" s="90">
        <v>43</v>
      </c>
      <c r="H11" s="90">
        <v>8</v>
      </c>
      <c r="I11" s="90">
        <v>8</v>
      </c>
      <c r="J11" s="90">
        <v>9</v>
      </c>
      <c r="K11" s="90">
        <v>6</v>
      </c>
      <c r="L11" s="90">
        <v>5</v>
      </c>
      <c r="M11" s="90">
        <v>3</v>
      </c>
      <c r="N11" s="90">
        <v>9</v>
      </c>
      <c r="O11" s="90">
        <v>14</v>
      </c>
      <c r="P11" s="90">
        <v>7</v>
      </c>
      <c r="Q11" s="91">
        <f t="shared" si="0"/>
        <v>240</v>
      </c>
      <c r="R11" s="92"/>
    </row>
    <row r="12" spans="1:18" ht="24.95" customHeight="1" x14ac:dyDescent="0.25">
      <c r="A12" s="88">
        <v>6</v>
      </c>
      <c r="B12" s="89" t="s">
        <v>118</v>
      </c>
      <c r="C12" s="90">
        <v>13</v>
      </c>
      <c r="D12" s="90">
        <v>30</v>
      </c>
      <c r="E12" s="90">
        <v>33</v>
      </c>
      <c r="F12" s="90">
        <v>15</v>
      </c>
      <c r="G12" s="90">
        <v>7</v>
      </c>
      <c r="H12" s="90">
        <v>6</v>
      </c>
      <c r="I12" s="90">
        <v>7</v>
      </c>
      <c r="J12" s="90"/>
      <c r="K12" s="90"/>
      <c r="L12" s="90">
        <v>7</v>
      </c>
      <c r="M12" s="90">
        <v>1</v>
      </c>
      <c r="N12" s="90">
        <v>6</v>
      </c>
      <c r="O12" s="90">
        <v>9</v>
      </c>
      <c r="P12" s="90">
        <v>1</v>
      </c>
      <c r="Q12" s="91">
        <f t="shared" si="0"/>
        <v>135</v>
      </c>
      <c r="R12" s="92"/>
    </row>
    <row r="13" spans="1:18" ht="24.95" customHeight="1" x14ac:dyDescent="0.25">
      <c r="A13" s="88">
        <v>7</v>
      </c>
      <c r="B13" s="89" t="s">
        <v>13</v>
      </c>
      <c r="C13" s="90">
        <v>18</v>
      </c>
      <c r="D13" s="90">
        <v>16</v>
      </c>
      <c r="E13" s="90">
        <v>1</v>
      </c>
      <c r="F13" s="90">
        <v>16</v>
      </c>
      <c r="G13" s="90">
        <v>21</v>
      </c>
      <c r="H13" s="90">
        <v>18</v>
      </c>
      <c r="I13" s="90">
        <v>10</v>
      </c>
      <c r="J13" s="90">
        <v>4</v>
      </c>
      <c r="K13" s="90">
        <v>9</v>
      </c>
      <c r="L13" s="90">
        <v>5</v>
      </c>
      <c r="M13" s="90">
        <v>17</v>
      </c>
      <c r="N13" s="90">
        <v>5</v>
      </c>
      <c r="O13" s="90">
        <v>15</v>
      </c>
      <c r="P13" s="90">
        <v>3</v>
      </c>
      <c r="Q13" s="91">
        <f t="shared" si="0"/>
        <v>158</v>
      </c>
      <c r="R13" s="92"/>
    </row>
    <row r="14" spans="1:18" ht="24.95" customHeight="1" x14ac:dyDescent="0.25">
      <c r="A14" s="88">
        <v>8</v>
      </c>
      <c r="B14" s="89" t="s">
        <v>14</v>
      </c>
      <c r="C14" s="90">
        <v>47</v>
      </c>
      <c r="D14" s="90">
        <v>16</v>
      </c>
      <c r="E14" s="90">
        <v>6</v>
      </c>
      <c r="F14" s="90">
        <v>5</v>
      </c>
      <c r="G14" s="90">
        <v>17</v>
      </c>
      <c r="H14" s="90">
        <v>8</v>
      </c>
      <c r="I14" s="90">
        <v>1</v>
      </c>
      <c r="J14" s="90">
        <v>16</v>
      </c>
      <c r="K14" s="90">
        <v>7</v>
      </c>
      <c r="L14" s="90">
        <v>8</v>
      </c>
      <c r="M14" s="90">
        <v>6</v>
      </c>
      <c r="N14" s="90">
        <v>4</v>
      </c>
      <c r="O14" s="90">
        <v>11</v>
      </c>
      <c r="P14" s="90">
        <v>9</v>
      </c>
      <c r="Q14" s="91">
        <f t="shared" si="0"/>
        <v>161</v>
      </c>
      <c r="R14" s="92"/>
    </row>
    <row r="15" spans="1:18" ht="24.95" customHeight="1" x14ac:dyDescent="0.25">
      <c r="A15" s="88">
        <v>9</v>
      </c>
      <c r="B15" s="89" t="s">
        <v>15</v>
      </c>
      <c r="C15" s="90">
        <v>8</v>
      </c>
      <c r="D15" s="90">
        <v>3</v>
      </c>
      <c r="E15" s="90"/>
      <c r="F15" s="90">
        <v>2</v>
      </c>
      <c r="G15" s="90">
        <v>3</v>
      </c>
      <c r="H15" s="90">
        <v>2</v>
      </c>
      <c r="I15" s="90">
        <v>3</v>
      </c>
      <c r="J15" s="90">
        <v>1</v>
      </c>
      <c r="K15" s="90">
        <v>1</v>
      </c>
      <c r="L15" s="90">
        <v>3</v>
      </c>
      <c r="M15" s="90">
        <v>1</v>
      </c>
      <c r="N15" s="90">
        <v>6</v>
      </c>
      <c r="O15" s="90">
        <v>5</v>
      </c>
      <c r="P15" s="90">
        <v>3</v>
      </c>
      <c r="Q15" s="91">
        <f t="shared" si="0"/>
        <v>41</v>
      </c>
      <c r="R15" s="92"/>
    </row>
    <row r="16" spans="1:18" ht="24.95" customHeight="1" x14ac:dyDescent="0.25">
      <c r="A16" s="88">
        <v>10</v>
      </c>
      <c r="B16" s="89" t="s">
        <v>16</v>
      </c>
      <c r="C16" s="90">
        <v>2</v>
      </c>
      <c r="D16" s="90">
        <v>1</v>
      </c>
      <c r="E16" s="90">
        <v>1</v>
      </c>
      <c r="F16" s="90">
        <v>3</v>
      </c>
      <c r="G16" s="90"/>
      <c r="H16" s="90"/>
      <c r="I16" s="90"/>
      <c r="J16" s="90"/>
      <c r="K16" s="90"/>
      <c r="L16" s="90"/>
      <c r="M16" s="90">
        <v>1</v>
      </c>
      <c r="N16" s="90"/>
      <c r="O16" s="90"/>
      <c r="P16" s="90"/>
      <c r="Q16" s="91">
        <f t="shared" si="0"/>
        <v>8</v>
      </c>
      <c r="R16" s="93">
        <v>3</v>
      </c>
    </row>
    <row r="17" spans="1:18" ht="24.95" customHeight="1" x14ac:dyDescent="0.25">
      <c r="A17" s="88">
        <v>11</v>
      </c>
      <c r="B17" s="89" t="s">
        <v>115</v>
      </c>
      <c r="C17" s="90">
        <v>1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>
        <v>1</v>
      </c>
      <c r="O17" s="90"/>
      <c r="P17" s="90"/>
      <c r="Q17" s="91">
        <f t="shared" si="0"/>
        <v>2</v>
      </c>
      <c r="R17" s="93">
        <v>2</v>
      </c>
    </row>
    <row r="18" spans="1:18" ht="24.95" customHeight="1" x14ac:dyDescent="0.25">
      <c r="A18" s="88">
        <v>12</v>
      </c>
      <c r="B18" s="89" t="s">
        <v>18</v>
      </c>
      <c r="C18" s="90"/>
      <c r="D18" s="90">
        <v>5</v>
      </c>
      <c r="E18" s="90">
        <v>10</v>
      </c>
      <c r="F18" s="90">
        <v>5</v>
      </c>
      <c r="G18" s="90">
        <v>10</v>
      </c>
      <c r="H18" s="90"/>
      <c r="I18" s="90">
        <v>2</v>
      </c>
      <c r="J18" s="90">
        <v>5</v>
      </c>
      <c r="K18" s="90">
        <v>1</v>
      </c>
      <c r="L18" s="90">
        <v>10</v>
      </c>
      <c r="M18" s="90">
        <v>1</v>
      </c>
      <c r="N18" s="90">
        <v>5</v>
      </c>
      <c r="O18" s="90">
        <v>2</v>
      </c>
      <c r="P18" s="90">
        <v>10</v>
      </c>
      <c r="Q18" s="91">
        <f t="shared" si="0"/>
        <v>66</v>
      </c>
      <c r="R18" s="93"/>
    </row>
    <row r="19" spans="1:18" ht="24.95" customHeight="1" x14ac:dyDescent="0.25">
      <c r="A19" s="217" t="s">
        <v>172</v>
      </c>
      <c r="B19" s="218"/>
      <c r="C19" s="94">
        <f t="shared" ref="C19:P19" si="1">SUM(C7:C18)</f>
        <v>170</v>
      </c>
      <c r="D19" s="94">
        <f t="shared" si="1"/>
        <v>159</v>
      </c>
      <c r="E19" s="94">
        <f t="shared" si="1"/>
        <v>122</v>
      </c>
      <c r="F19" s="94">
        <f t="shared" si="1"/>
        <v>123</v>
      </c>
      <c r="G19" s="94">
        <f t="shared" si="1"/>
        <v>127</v>
      </c>
      <c r="H19" s="94">
        <f t="shared" si="1"/>
        <v>83</v>
      </c>
      <c r="I19" s="94">
        <f t="shared" si="1"/>
        <v>55</v>
      </c>
      <c r="J19" s="94">
        <f t="shared" si="1"/>
        <v>44</v>
      </c>
      <c r="K19" s="94">
        <f t="shared" si="1"/>
        <v>29</v>
      </c>
      <c r="L19" s="94">
        <f t="shared" si="1"/>
        <v>43</v>
      </c>
      <c r="M19" s="94">
        <f t="shared" si="1"/>
        <v>59</v>
      </c>
      <c r="N19" s="94">
        <f t="shared" si="1"/>
        <v>56</v>
      </c>
      <c r="O19" s="94">
        <f t="shared" si="1"/>
        <v>78</v>
      </c>
      <c r="P19" s="94">
        <f t="shared" si="1"/>
        <v>37</v>
      </c>
      <c r="Q19" s="91">
        <f>SUM(C19:P19)</f>
        <v>1185</v>
      </c>
      <c r="R19" s="92" t="s">
        <v>164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cp:lastPrinted>2022-01-10T09:07:11Z</cp:lastPrinted>
  <dcterms:created xsi:type="dcterms:W3CDTF">2015-06-05T18:17:20Z</dcterms:created>
  <dcterms:modified xsi:type="dcterms:W3CDTF">2022-01-10T09:07:18Z</dcterms:modified>
  <cp:category/>
  <cp:contentStatus/>
</cp:coreProperties>
</file>