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25" l="1"/>
  <c r="P24" i="25"/>
  <c r="P25" i="25"/>
  <c r="P26" i="25"/>
  <c r="E10" i="11"/>
  <c r="E43" i="11"/>
  <c r="E44" i="11"/>
  <c r="E45" i="11"/>
  <c r="E46" i="11"/>
  <c r="E47" i="11"/>
  <c r="E48" i="11"/>
  <c r="E49" i="11"/>
  <c r="E50" i="11"/>
  <c r="E51" i="11"/>
  <c r="E52" i="11"/>
  <c r="E53" i="11"/>
  <c r="E42" i="11"/>
  <c r="E32" i="11"/>
  <c r="P22" i="25" l="1"/>
  <c r="I13" i="31"/>
  <c r="C34" i="12" l="1"/>
  <c r="C28" i="12"/>
  <c r="O11" i="31"/>
  <c r="O12" i="31"/>
  <c r="O10" i="31"/>
  <c r="D41" i="11"/>
  <c r="C41" i="11"/>
  <c r="E8" i="11"/>
  <c r="E9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8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8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Q19" i="26" l="1"/>
  <c r="E41" i="11"/>
  <c r="E28" i="11"/>
  <c r="O13" i="31"/>
  <c r="E7" i="11"/>
  <c r="P37" i="25"/>
  <c r="P27" i="25"/>
  <c r="P32" i="25"/>
  <c r="P7" i="25"/>
</calcChain>
</file>

<file path=xl/comments1.xml><?xml version="1.0" encoding="utf-8"?>
<comments xmlns="http://schemas.openxmlformats.org/spreadsheetml/2006/main">
  <authors>
    <author>Thành Sĩ</author>
  </authors>
  <commentList>
    <comment ref="F40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<sst xmlns="http://schemas.openxmlformats.org/spreadsheetml/2006/main" count="287" uniqueCount="169">
  <si>
    <t>PHỤ LỤC 1</t>
  </si>
  <si>
    <t>Thống kê tình hình dịch Covid-19 trên địa bàn Tỉnh</t>
  </si>
  <si>
    <t>(Kèm theo Báo cáo số:             /BC-TBTTTT 
ngày        /01/2022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</si>
  <si>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</si>
  <si>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</si>
  <si>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</si>
  <si>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</si>
  <si>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</si>
  <si>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</si>
  <si>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</si>
  <si>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</si>
  <si>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</si>
  <si>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</si>
  <si>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</si>
  <si>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</si>
  <si>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</si>
  <si>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</si>
  <si>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</si>
  <si>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</si>
  <si>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</si>
  <si>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</si>
  <si>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</si>
  <si>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</si>
  <si>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</si>
  <si>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</si>
  <si>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</si>
  <si>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</si>
  <si>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</si>
  <si>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</si>
  <si>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</si>
  <si>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</si>
  <si>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</si>
  <si>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</si>
  <si>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</si>
  <si>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</si>
  <si>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</si>
  <si>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</si>
  <si>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</si>
  <si>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</si>
  <si>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</si>
  <si>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</si>
  <si>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</si>
  <si>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</si>
  <si>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 </t>
  </si>
  <si>
    <t>Nguy cơ trung bình (cấp 2)</t>
  </si>
  <si>
    <t>Nguy cơ cao (cấp 3)</t>
  </si>
  <si>
    <t>Nguy cơ rất cao (cấp 4)</t>
  </si>
  <si>
    <t>VI</t>
  </si>
  <si>
    <t>Phân loại cấp độ dịch cấp xã</t>
  </si>
  <si>
    <t>V</t>
  </si>
  <si>
    <t>Phân loại cấp độ dịch khóm/ấp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</si>
  <si>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</si>
  <si>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</si>
  <si>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</si>
  <si>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</si>
  <si>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</si>
  <si>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</si>
  <si>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</si>
  <si>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</si>
  <si>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</si>
  <si>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</si>
  <si>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</si>
  <si>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</si>
  <si>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</si>
  <si>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 xml:space="preserve">  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</si>
  <si>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</si>
  <si>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</si>
  <si>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</si>
  <si>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</si>
  <si>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</si>
  <si>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</si>
  <si>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</si>
  <si>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</si>
  <si>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</si>
  <si>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</si>
  <si>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</si>
  <si>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</si>
  <si>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</si>
  <si>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>BV ĐK Đồng Tháp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</si>
  <si>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</si>
  <si>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</si>
  <si>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</si>
  <si>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</si>
  <si>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</si>
  <si>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</si>
  <si>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</si>
  <si>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</si>
  <si>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</si>
  <si>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</si>
  <si>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</si>
  <si>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</si>
  <si>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</si>
  <si>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</si>
  <si>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</si>
  <si>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</si>
  <si>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</si>
  <si>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</si>
  <si>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</si>
  <si>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</si>
  <si>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</si>
  <si>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</si>
  <si>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</si>
  <si>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</si>
  <si>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</si>
  <si>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</si>
  <si>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</si>
  <si>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</si>
  <si>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</si>
  <si>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</si>
  <si>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</si>
  <si>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</si>
  <si>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</si>
  <si>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</si>
  <si>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</si>
  <si>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</si>
  <si>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</si>
  <si>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</si>
  <si>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</si>
  <si>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</si>
  <si>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</si>
  <si>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</si>
  <si>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</si>
  <si>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</si>
  <si>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</si>
  <si>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</si>
  <si>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</si>
  <si>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(94,31%)</t>
  </si>
  <si>
    <t>Số ca triệu chứng trung bình</t>
  </si>
  <si>
    <t>Chiếm (1,88%)</t>
  </si>
  <si>
    <t>Số ca nặng</t>
  </si>
  <si>
    <t>Chiếm (2,63%) (BV Sa Đéc: 117, BV Phổi: 59; ĐK Đồng Tháp: 04, ĐKKV Hồng Ngự: 20, ĐKKV Tháp Mười: 10; BV YHCT: 02; KTX Trường CĐCĐ khu 9 tầng: 01;TTYT Lai Vung 01)</t>
  </si>
  <si>
    <t>1.4</t>
  </si>
  <si>
    <t>Số ca rất nặng</t>
  </si>
  <si>
    <t>Chiếm (1,17%) (BV Sa Đéc: 68; BV Phổi: 25)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</si>
  <si>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</si>
  <si>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</si>
  <si>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</si>
  <si>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</si>
  <si>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</si>
  <si>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</si>
  <si>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</si>
  <si>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37.198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</si>
  <si>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</si>
  <si>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</si>
  <si>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</si>
  <si>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</si>
  <si>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</si>
  <si>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</si>
  <si>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734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</si>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</sst>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4"/>
      <color indexed="8"/>
      <name val="Times New Roman"/>
      <family val="2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  <xf numFmtId="43" fontId="20" fillId="0" borderId="0" applyFont="0" applyFill="0" applyBorder="0" applyAlignment="0" applyProtection="0"/>
  </cellStyleXfs>
  <cellXfs count="211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3" fillId="0" borderId="0" xfId="0" applyFont="1"/>
    <xf numFmtId="3" fontId="1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9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14" fillId="0" borderId="0" xfId="0" applyFont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14" xfId="1" applyNumberFormat="1" applyFont="1" applyBorder="1" applyAlignment="1" applyProtection="1">
      <alignment horizontal="center" vertical="center" wrapText="1"/>
      <protection locked="0"/>
    </xf>
    <xf numFmtId="3" fontId="21" fillId="0" borderId="16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3" fontId="21" fillId="0" borderId="1" xfId="1" applyNumberFormat="1" applyFont="1" applyBorder="1" applyAlignment="1" applyProtection="1">
      <alignment horizontal="center" vertical="center" wrapText="1"/>
      <protection locked="0"/>
    </xf>
    <xf numFmtId="3" fontId="21" fillId="0" borderId="1" xfId="0" applyNumberFormat="1" applyFont="1" applyBorder="1" applyAlignment="1">
      <alignment horizontal="center" vertical="center"/>
    </xf>
    <xf numFmtId="3" fontId="21" fillId="0" borderId="16" xfId="1" applyNumberFormat="1" applyFont="1" applyBorder="1" applyAlignment="1" applyProtection="1">
      <alignment horizontal="center" vertical="center" wrapText="1"/>
      <protection locked="0"/>
    </xf>
    <xf numFmtId="3" fontId="21" fillId="0" borderId="5" xfId="1" applyNumberFormat="1" applyFont="1" applyBorder="1" applyAlignment="1" applyProtection="1">
      <alignment horizontal="center" vertical="center" wrapText="1"/>
      <protection locked="0"/>
    </xf>
    <xf numFmtId="3" fontId="21" fillId="0" borderId="11" xfId="0" applyNumberFormat="1" applyFont="1" applyBorder="1" applyAlignment="1" applyProtection="1">
      <alignment horizontal="center" vertical="center"/>
      <protection locked="0"/>
    </xf>
    <xf numFmtId="3" fontId="21" fillId="0" borderId="2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 applyProtection="1">
      <alignment horizontal="center" vertical="center" wrapText="1"/>
      <protection locked="0"/>
    </xf>
    <xf numFmtId="3" fontId="21" fillId="0" borderId="14" xfId="3" applyNumberFormat="1" applyFont="1" applyFill="1" applyBorder="1" applyAlignment="1">
      <alignment horizontal="center" vertical="center"/>
    </xf>
    <xf numFmtId="3" fontId="21" fillId="0" borderId="11" xfId="1" applyNumberFormat="1" applyFont="1" applyBorder="1" applyAlignment="1" applyProtection="1">
      <alignment horizontal="center" vertical="center" wrapText="1"/>
      <protection locked="0"/>
    </xf>
    <xf numFmtId="1" fontId="22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5" xfId="0" applyNumberFormat="1" applyFont="1" applyBorder="1" applyAlignment="1" applyProtection="1">
      <alignment horizontal="center" vertical="center"/>
      <protection locked="0"/>
    </xf>
    <xf numFmtId="1" fontId="22" fillId="0" borderId="2" xfId="1" applyNumberFormat="1" applyFont="1" applyBorder="1" applyAlignment="1" applyProtection="1">
      <alignment horizontal="center" vertical="center" wrapText="1"/>
      <protection locked="0"/>
    </xf>
    <xf numFmtId="1" fontId="22" fillId="0" borderId="2" xfId="1" applyNumberFormat="1" applyFont="1" applyBorder="1" applyAlignment="1" applyProtection="1">
      <alignment horizontal="left" vertical="center" wrapText="1"/>
      <protection locked="0"/>
    </xf>
    <xf numFmtId="3" fontId="22" fillId="0" borderId="5" xfId="1" applyNumberFormat="1" applyFont="1" applyBorder="1" applyAlignment="1" applyProtection="1">
      <alignment horizontal="center" vertical="center" wrapText="1"/>
      <protection locked="0"/>
    </xf>
    <xf numFmtId="3" fontId="22" fillId="0" borderId="5" xfId="0" applyNumberFormat="1" applyFont="1" applyBorder="1" applyAlignment="1" applyProtection="1">
      <alignment horizontal="center" vertical="center"/>
      <protection locked="0"/>
    </xf>
    <xf numFmtId="1" fontId="21" fillId="0" borderId="2" xfId="1" applyNumberFormat="1" applyFont="1" applyBorder="1" applyAlignment="1" applyProtection="1">
      <alignment horizontal="center" vertical="center" wrapText="1"/>
      <protection locked="0"/>
    </xf>
    <xf numFmtId="1" fontId="21" fillId="0" borderId="2" xfId="1" applyNumberFormat="1" applyFont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1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13" xfId="1" applyNumberFormat="1" applyFont="1" applyBorder="1" applyAlignment="1" applyProtection="1">
      <alignment horizontal="center" vertical="center" wrapText="1"/>
      <protection locked="0"/>
    </xf>
    <xf numFmtId="3" fontId="21" fillId="0" borderId="13" xfId="0" applyNumberFormat="1" applyFont="1" applyBorder="1" applyAlignment="1" applyProtection="1">
      <alignment horizontal="center" vertical="center" wrapText="1"/>
      <protection locked="0"/>
    </xf>
    <xf numFmtId="3" fontId="21" fillId="0" borderId="12" xfId="0" applyNumberFormat="1" applyFont="1" applyBorder="1" applyAlignment="1" applyProtection="1">
      <alignment horizontal="center" vertical="center"/>
      <protection locked="0"/>
    </xf>
    <xf numFmtId="3" fontId="21" fillId="0" borderId="13" xfId="0" applyNumberFormat="1" applyFont="1" applyBorder="1" applyAlignment="1" applyProtection="1">
      <alignment horizontal="center" vertical="center"/>
      <protection locked="0"/>
    </xf>
    <xf numFmtId="3" fontId="21" fillId="0" borderId="13" xfId="0" applyNumberFormat="1" applyFont="1" applyBorder="1" applyProtection="1">
      <protection locked="0"/>
    </xf>
    <xf numFmtId="3" fontId="22" fillId="2" borderId="13" xfId="0" applyNumberFormat="1" applyFont="1" applyFill="1" applyBorder="1" applyAlignment="1" applyProtection="1">
      <alignment horizontal="center" vertical="center"/>
      <protection locked="0"/>
    </xf>
    <xf numFmtId="1" fontId="23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3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1" fillId="0" borderId="1" xfId="0" applyNumberFormat="1" applyFont="1" applyBorder="1" applyProtection="1">
      <protection locked="0"/>
    </xf>
    <xf numFmtId="3" fontId="22" fillId="2" borderId="1" xfId="0" applyNumberFormat="1" applyFont="1" applyFill="1" applyBorder="1" applyAlignment="1" applyProtection="1">
      <alignment horizontal="center" vertical="center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22" fillId="2" borderId="11" xfId="0" applyNumberFormat="1" applyFont="1" applyFill="1" applyBorder="1" applyAlignment="1" applyProtection="1">
      <alignment horizontal="center" vertical="center"/>
      <protection locked="0"/>
    </xf>
    <xf numFmtId="3" fontId="21" fillId="0" borderId="5" xfId="0" applyNumberFormat="1" applyFont="1" applyBorder="1" applyAlignment="1" applyProtection="1">
      <alignment horizontal="center" vertical="center"/>
      <protection locked="0"/>
    </xf>
    <xf numFmtId="3" fontId="21" fillId="0" borderId="5" xfId="0" applyNumberFormat="1" applyFont="1" applyBorder="1" applyProtection="1">
      <protection locked="0"/>
    </xf>
    <xf numFmtId="3" fontId="22" fillId="2" borderId="5" xfId="0" applyNumberFormat="1" applyFont="1" applyFill="1" applyBorder="1" applyAlignment="1" applyProtection="1">
      <alignment horizontal="center" vertical="center"/>
      <protection locked="0"/>
    </xf>
    <xf numFmtId="1" fontId="22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5" xfId="0" applyNumberFormat="1" applyFont="1" applyBorder="1" applyAlignment="1">
      <alignment horizontal="center" vertical="center"/>
    </xf>
    <xf numFmtId="3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1" fillId="0" borderId="5" xfId="0" applyNumberFormat="1" applyFont="1" applyBorder="1" applyAlignment="1" applyProtection="1">
      <alignment horizontal="center" vertical="center" wrapText="1"/>
      <protection locked="0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9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" fontId="22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11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 applyProtection="1">
      <alignment horizontal="center" vertical="center" wrapText="1"/>
      <protection locked="0"/>
    </xf>
    <xf numFmtId="3" fontId="21" fillId="0" borderId="16" xfId="0" applyNumberFormat="1" applyFont="1" applyBorder="1" applyProtection="1">
      <protection locked="0"/>
    </xf>
    <xf numFmtId="1" fontId="21" fillId="2" borderId="11" xfId="0" applyNumberFormat="1" applyFont="1" applyFill="1" applyBorder="1" applyAlignment="1">
      <alignment horizontal="center" vertical="center"/>
    </xf>
    <xf numFmtId="1" fontId="21" fillId="0" borderId="5" xfId="0" applyNumberFormat="1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" fontId="21" fillId="2" borderId="12" xfId="0" applyNumberFormat="1" applyFont="1" applyFill="1" applyBorder="1" applyAlignment="1">
      <alignment horizontal="center" vertical="center"/>
    </xf>
    <xf numFmtId="1" fontId="21" fillId="0" borderId="13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1" fontId="21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" fontId="21" fillId="0" borderId="1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6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2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11" xfId="0" applyNumberFormat="1" applyFont="1" applyFill="1" applyBorder="1" applyAlignment="1" applyProtection="1">
      <alignment horizontal="center" vertical="center"/>
      <protection locked="0"/>
    </xf>
    <xf numFmtId="1" fontId="22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right"/>
    </xf>
    <xf numFmtId="0" fontId="25" fillId="0" borderId="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2" xfId="1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left" vertical="center" wrapText="1"/>
    </xf>
    <xf numFmtId="3" fontId="28" fillId="0" borderId="1" xfId="1" applyNumberFormat="1" applyFont="1" applyBorder="1" applyAlignment="1">
      <alignment horizontal="right" vertical="center" wrapText="1"/>
    </xf>
    <xf numFmtId="3" fontId="28" fillId="0" borderId="1" xfId="1" applyNumberFormat="1" applyFont="1" applyBorder="1" applyAlignment="1">
      <alignment vertical="center" wrapText="1"/>
    </xf>
    <xf numFmtId="0" fontId="26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3" fontId="29" fillId="0" borderId="1" xfId="0" applyNumberFormat="1" applyFont="1" applyBorder="1"/>
    <xf numFmtId="0" fontId="29" fillId="0" borderId="1" xfId="0" applyFont="1" applyBorder="1"/>
    <xf numFmtId="3" fontId="29" fillId="0" borderId="1" xfId="1" applyNumberFormat="1" applyFont="1" applyBorder="1" applyAlignment="1">
      <alignment horizontal="right" vertical="center" wrapText="1"/>
    </xf>
    <xf numFmtId="0" fontId="26" fillId="0" borderId="1" xfId="0" applyFont="1" applyBorder="1"/>
    <xf numFmtId="0" fontId="26" fillId="0" borderId="0" xfId="0" applyFont="1"/>
    <xf numFmtId="0" fontId="29" fillId="0" borderId="1" xfId="0" applyFont="1" applyBorder="1" applyAlignment="1">
      <alignment horizontal="left" vertical="center" wrapText="1"/>
    </xf>
    <xf numFmtId="3" fontId="29" fillId="0" borderId="1" xfId="0" applyNumberFormat="1" applyFont="1" applyBorder="1" applyAlignment="1">
      <alignment wrapText="1"/>
    </xf>
    <xf numFmtId="3" fontId="28" fillId="0" borderId="3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vertical="center"/>
    </xf>
    <xf numFmtId="3" fontId="29" fillId="0" borderId="1" xfId="1" applyNumberFormat="1" applyFont="1" applyBorder="1" applyAlignment="1">
      <alignment horizontal="right" vertical="center"/>
    </xf>
    <xf numFmtId="0" fontId="29" fillId="0" borderId="4" xfId="0" applyFont="1" applyBorder="1"/>
    <xf numFmtId="3" fontId="29" fillId="0" borderId="5" xfId="0" applyNumberFormat="1" applyFont="1" applyBorder="1"/>
    <xf numFmtId="0" fontId="29" fillId="0" borderId="9" xfId="0" applyFont="1" applyBorder="1"/>
    <xf numFmtId="3" fontId="28" fillId="0" borderId="2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3" fontId="29" fillId="0" borderId="1" xfId="0" applyNumberFormat="1" applyFont="1" applyBorder="1" applyAlignment="1">
      <alignment horizontal="right" vertical="center" wrapText="1"/>
    </xf>
    <xf numFmtId="3" fontId="29" fillId="0" borderId="1" xfId="0" applyNumberFormat="1" applyFont="1" applyBorder="1" applyAlignment="1">
      <alignment vertical="center" wrapText="1"/>
    </xf>
    <xf numFmtId="3" fontId="29" fillId="0" borderId="1" xfId="0" applyNumberFormat="1" applyFont="1" applyBorder="1" applyAlignment="1">
      <alignment horizontal="center"/>
    </xf>
  </cellXfs>
  <cellStyles count="9">
    <cellStyle name="Comma 2" xfId="8"/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9" sqref="F9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ht="15.75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16" ht="38.25" customHeight="1" x14ac:dyDescent="0.25">
      <c r="A3" s="145" t="s">
        <v>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5.75" x14ac:dyDescent="0.25">
      <c r="A4" s="24"/>
      <c r="B4" s="24"/>
      <c r="C4" s="24"/>
      <c r="D4" s="24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ht="21.75" customHeight="1" x14ac:dyDescent="0.25">
      <c r="A5" s="146" t="s">
        <v>3</v>
      </c>
      <c r="B5" s="146" t="s">
        <v>4</v>
      </c>
      <c r="C5" s="148" t="s">
        <v>5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9" t="s">
        <v>6</v>
      </c>
    </row>
    <row r="6" spans="1:16" ht="33" x14ac:dyDescent="0.25">
      <c r="A6" s="147"/>
      <c r="B6" s="147"/>
      <c r="C6" s="45" t="s">
        <v>7</v>
      </c>
      <c r="D6" s="47" t="s">
        <v>8</v>
      </c>
      <c r="E6" s="45" t="s">
        <v>9</v>
      </c>
      <c r="F6" s="45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  <c r="L6" s="47" t="s">
        <v>16</v>
      </c>
      <c r="M6" s="47" t="s">
        <v>17</v>
      </c>
      <c r="N6" s="47" t="s">
        <v>18</v>
      </c>
      <c r="O6" s="48" t="s">
        <v>19</v>
      </c>
      <c r="P6" s="150"/>
    </row>
    <row r="7" spans="1:16" ht="30" customHeight="1" x14ac:dyDescent="0.25">
      <c r="A7" s="49" t="s">
        <v>20</v>
      </c>
      <c r="B7" s="50" t="s">
        <v>21</v>
      </c>
      <c r="C7" s="51">
        <f t="shared" ref="C7:O7" si="0">SUM(C8:C12)</f>
        <v>13</v>
      </c>
      <c r="D7" s="51">
        <f t="shared" si="0"/>
        <v>8</v>
      </c>
      <c r="E7" s="51">
        <f t="shared" si="0"/>
        <v>1</v>
      </c>
      <c r="F7" s="51">
        <f t="shared" si="0"/>
        <v>11</v>
      </c>
      <c r="G7" s="51">
        <f t="shared" si="0"/>
        <v>29</v>
      </c>
      <c r="H7" s="51">
        <f t="shared" si="0"/>
        <v>12</v>
      </c>
      <c r="I7" s="51">
        <f t="shared" si="0"/>
        <v>3</v>
      </c>
      <c r="J7" s="51">
        <f t="shared" si="0"/>
        <v>5</v>
      </c>
      <c r="K7" s="51">
        <f t="shared" si="0"/>
        <v>2</v>
      </c>
      <c r="L7" s="51">
        <f t="shared" si="0"/>
        <v>0</v>
      </c>
      <c r="M7" s="51">
        <f t="shared" si="0"/>
        <v>7</v>
      </c>
      <c r="N7" s="51">
        <f t="shared" si="0"/>
        <v>6</v>
      </c>
      <c r="O7" s="51">
        <f t="shared" si="0"/>
        <v>37</v>
      </c>
      <c r="P7" s="52">
        <f t="shared" ref="P7:P12" si="1">SUM(C7:O7)</f>
        <v>134</v>
      </c>
    </row>
    <row r="8" spans="1:16" ht="30" customHeight="1" x14ac:dyDescent="0.25">
      <c r="A8" s="53">
        <v>1</v>
      </c>
      <c r="B8" s="54" t="s">
        <v>22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>
        <v>31</v>
      </c>
      <c r="P8" s="52">
        <f t="shared" si="1"/>
        <v>31</v>
      </c>
    </row>
    <row r="9" spans="1:16" ht="30" customHeight="1" x14ac:dyDescent="0.25">
      <c r="A9" s="53">
        <v>2</v>
      </c>
      <c r="B9" s="54" t="s">
        <v>23</v>
      </c>
      <c r="C9" s="39">
        <v>9</v>
      </c>
      <c r="D9" s="39"/>
      <c r="E9" s="39"/>
      <c r="F9" s="39"/>
      <c r="G9" s="39">
        <v>24</v>
      </c>
      <c r="H9" s="39"/>
      <c r="I9" s="39"/>
      <c r="J9" s="39">
        <v>3</v>
      </c>
      <c r="K9" s="39"/>
      <c r="L9" s="39"/>
      <c r="M9" s="39">
        <v>3</v>
      </c>
      <c r="N9" s="39"/>
      <c r="O9" s="39"/>
      <c r="P9" s="52">
        <f t="shared" si="1"/>
        <v>39</v>
      </c>
    </row>
    <row r="10" spans="1:16" ht="30" customHeight="1" x14ac:dyDescent="0.25">
      <c r="A10" s="53">
        <v>3</v>
      </c>
      <c r="B10" s="54" t="s">
        <v>24</v>
      </c>
      <c r="C10" s="39">
        <v>4</v>
      </c>
      <c r="D10" s="39">
        <v>8</v>
      </c>
      <c r="E10" s="39">
        <v>1</v>
      </c>
      <c r="F10" s="39">
        <v>11</v>
      </c>
      <c r="G10" s="39">
        <v>5</v>
      </c>
      <c r="H10" s="39">
        <v>12</v>
      </c>
      <c r="I10" s="39">
        <v>3</v>
      </c>
      <c r="J10" s="39">
        <v>2</v>
      </c>
      <c r="K10" s="39">
        <v>2</v>
      </c>
      <c r="L10" s="39"/>
      <c r="M10" s="39">
        <v>4</v>
      </c>
      <c r="N10" s="39">
        <v>6</v>
      </c>
      <c r="O10" s="39"/>
      <c r="P10" s="52">
        <f t="shared" si="1"/>
        <v>58</v>
      </c>
    </row>
    <row r="11" spans="1:16" ht="30" customHeight="1" x14ac:dyDescent="0.25">
      <c r="A11" s="53">
        <v>4</v>
      </c>
      <c r="B11" s="54" t="s">
        <v>25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52">
        <f t="shared" si="1"/>
        <v>0</v>
      </c>
    </row>
    <row r="12" spans="1:16" ht="30" customHeight="1" x14ac:dyDescent="0.25">
      <c r="A12" s="53">
        <v>5</v>
      </c>
      <c r="B12" s="54" t="s">
        <v>26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>
        <v>6</v>
      </c>
      <c r="P12" s="52">
        <f t="shared" si="1"/>
        <v>6</v>
      </c>
    </row>
    <row r="13" spans="1:16" ht="30" customHeight="1" x14ac:dyDescent="0.25">
      <c r="A13" s="46" t="s">
        <v>27</v>
      </c>
      <c r="B13" s="56" t="s">
        <v>28</v>
      </c>
      <c r="C13" s="57"/>
      <c r="D13" s="58"/>
      <c r="E13" s="57"/>
      <c r="F13" s="57"/>
      <c r="G13" s="59"/>
      <c r="H13" s="59"/>
      <c r="I13" s="59"/>
      <c r="J13" s="60"/>
      <c r="K13" s="60"/>
      <c r="L13" s="60"/>
      <c r="M13" s="60"/>
      <c r="N13" s="60"/>
      <c r="O13" s="61"/>
      <c r="P13" s="62"/>
    </row>
    <row r="14" spans="1:16" ht="30" customHeight="1" x14ac:dyDescent="0.25">
      <c r="A14" s="63">
        <v>1</v>
      </c>
      <c r="B14" s="64" t="s">
        <v>29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P14" s="67"/>
    </row>
    <row r="15" spans="1:16" ht="30" customHeight="1" x14ac:dyDescent="0.25">
      <c r="A15" s="68" t="s">
        <v>30</v>
      </c>
      <c r="B15" s="69" t="s">
        <v>31</v>
      </c>
      <c r="C15" s="70">
        <v>14</v>
      </c>
      <c r="D15" s="70">
        <v>12</v>
      </c>
      <c r="E15" s="70">
        <v>0</v>
      </c>
      <c r="F15" s="70">
        <v>16</v>
      </c>
      <c r="G15" s="70">
        <v>41</v>
      </c>
      <c r="H15" s="70">
        <v>67</v>
      </c>
      <c r="I15" s="70">
        <v>11</v>
      </c>
      <c r="J15" s="70">
        <v>72</v>
      </c>
      <c r="K15" s="70">
        <v>9</v>
      </c>
      <c r="L15" s="70">
        <v>0</v>
      </c>
      <c r="M15" s="70">
        <v>6</v>
      </c>
      <c r="N15" s="70">
        <v>7</v>
      </c>
      <c r="O15" s="40"/>
      <c r="P15" s="71">
        <f>SUM(C15:N15)</f>
        <v>255</v>
      </c>
    </row>
    <row r="16" spans="1:16" ht="30" customHeight="1" x14ac:dyDescent="0.25">
      <c r="A16" s="68" t="s">
        <v>32</v>
      </c>
      <c r="B16" s="69" t="s">
        <v>33</v>
      </c>
      <c r="C16" s="70">
        <v>159</v>
      </c>
      <c r="D16" s="70">
        <v>215</v>
      </c>
      <c r="E16" s="70">
        <v>0</v>
      </c>
      <c r="F16" s="70">
        <v>75</v>
      </c>
      <c r="G16" s="70">
        <v>777</v>
      </c>
      <c r="H16" s="70">
        <v>511</v>
      </c>
      <c r="I16" s="70">
        <v>248</v>
      </c>
      <c r="J16" s="70">
        <v>1500</v>
      </c>
      <c r="K16" s="70">
        <v>66</v>
      </c>
      <c r="L16" s="70">
        <v>0</v>
      </c>
      <c r="M16" s="70">
        <v>45</v>
      </c>
      <c r="N16" s="70">
        <v>406</v>
      </c>
      <c r="O16" s="72"/>
      <c r="P16" s="71">
        <f>SUM(C16:N16)</f>
        <v>4002</v>
      </c>
    </row>
    <row r="17" spans="1:16" ht="30" customHeight="1" x14ac:dyDescent="0.25">
      <c r="A17" s="68" t="s">
        <v>34</v>
      </c>
      <c r="B17" s="69" t="s">
        <v>35</v>
      </c>
      <c r="C17" s="70">
        <v>5761</v>
      </c>
      <c r="D17" s="70">
        <v>4368</v>
      </c>
      <c r="E17" s="70">
        <v>2557</v>
      </c>
      <c r="F17" s="70">
        <v>5473</v>
      </c>
      <c r="G17" s="70">
        <v>6691</v>
      </c>
      <c r="H17" s="70">
        <v>5622</v>
      </c>
      <c r="I17" s="70">
        <v>2669</v>
      </c>
      <c r="J17" s="70">
        <v>3462</v>
      </c>
      <c r="K17" s="70">
        <v>4602</v>
      </c>
      <c r="L17" s="70">
        <v>1055</v>
      </c>
      <c r="M17" s="70">
        <v>3038</v>
      </c>
      <c r="N17" s="70">
        <v>2478</v>
      </c>
      <c r="O17" s="72"/>
      <c r="P17" s="71">
        <f>SUM(C17:N17)</f>
        <v>47776</v>
      </c>
    </row>
    <row r="18" spans="1:16" ht="30" customHeight="1" x14ac:dyDescent="0.25">
      <c r="A18" s="63">
        <v>2</v>
      </c>
      <c r="B18" s="64" t="s">
        <v>36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3"/>
      <c r="P18" s="74"/>
    </row>
    <row r="19" spans="1:16" ht="30" customHeight="1" x14ac:dyDescent="0.25">
      <c r="A19" s="68" t="s">
        <v>37</v>
      </c>
      <c r="B19" s="69" t="s">
        <v>31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3"/>
      <c r="P19" s="71">
        <f>SUM(C19:N19)</f>
        <v>0</v>
      </c>
    </row>
    <row r="20" spans="1:16" ht="30" customHeight="1" x14ac:dyDescent="0.25">
      <c r="A20" s="68" t="s">
        <v>38</v>
      </c>
      <c r="B20" s="69" t="s">
        <v>33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3"/>
      <c r="P20" s="71">
        <f>SUM(C20:N20)</f>
        <v>0</v>
      </c>
    </row>
    <row r="21" spans="1:16" ht="30" customHeight="1" x14ac:dyDescent="0.25">
      <c r="A21" s="68" t="s">
        <v>39</v>
      </c>
      <c r="B21" s="69" t="s">
        <v>35</v>
      </c>
      <c r="C21" s="70">
        <v>1119</v>
      </c>
      <c r="D21" s="70">
        <v>2883</v>
      </c>
      <c r="E21" s="70">
        <v>3243</v>
      </c>
      <c r="F21" s="70">
        <v>2745</v>
      </c>
      <c r="G21" s="70">
        <v>2038</v>
      </c>
      <c r="H21" s="70">
        <v>3731</v>
      </c>
      <c r="I21" s="70">
        <v>1372</v>
      </c>
      <c r="J21" s="70">
        <v>1891</v>
      </c>
      <c r="K21" s="70">
        <v>697</v>
      </c>
      <c r="L21" s="70">
        <v>1254</v>
      </c>
      <c r="M21" s="70">
        <v>2822</v>
      </c>
      <c r="N21" s="70">
        <v>1454</v>
      </c>
      <c r="O21" s="73"/>
      <c r="P21" s="71">
        <f>SUM(C21:N21)</f>
        <v>25249</v>
      </c>
    </row>
    <row r="22" spans="1:16" ht="30" customHeight="1" x14ac:dyDescent="0.25">
      <c r="A22" s="46" t="s">
        <v>40</v>
      </c>
      <c r="B22" s="103" t="s">
        <v>41</v>
      </c>
      <c r="C22" s="104"/>
      <c r="D22" s="105"/>
      <c r="E22" s="39"/>
      <c r="F22" s="39"/>
      <c r="G22" s="72"/>
      <c r="H22" s="72"/>
      <c r="I22" s="72"/>
      <c r="J22" s="72"/>
      <c r="K22" s="72"/>
      <c r="L22" s="72"/>
      <c r="M22" s="72"/>
      <c r="N22" s="72"/>
      <c r="O22" s="106"/>
      <c r="P22" s="52">
        <f>SUM(P23:P26)</f>
        <v>12</v>
      </c>
    </row>
    <row r="23" spans="1:16" ht="30" customHeight="1" x14ac:dyDescent="0.25">
      <c r="A23" s="107">
        <v>1</v>
      </c>
      <c r="B23" s="108" t="s">
        <v>42</v>
      </c>
      <c r="C23" s="109">
        <v>1</v>
      </c>
      <c r="D23" s="110" t="s">
        <v>43</v>
      </c>
      <c r="E23" s="111">
        <v>1</v>
      </c>
      <c r="F23" s="111" t="s">
        <v>43</v>
      </c>
      <c r="G23" s="111" t="s">
        <v>43</v>
      </c>
      <c r="H23" s="111" t="s">
        <v>43</v>
      </c>
      <c r="I23" s="111" t="s">
        <v>43</v>
      </c>
      <c r="J23" s="111" t="s">
        <v>43</v>
      </c>
      <c r="K23" s="111">
        <v>1</v>
      </c>
      <c r="L23" s="111">
        <v>1</v>
      </c>
      <c r="M23" s="111">
        <v>1</v>
      </c>
      <c r="N23" s="111" t="s">
        <v>43</v>
      </c>
      <c r="O23" s="76"/>
      <c r="P23" s="112">
        <f>SUM(C23:O23)</f>
        <v>5</v>
      </c>
    </row>
    <row r="24" spans="1:16" ht="30" customHeight="1" x14ac:dyDescent="0.25">
      <c r="A24" s="107">
        <v>2</v>
      </c>
      <c r="B24" s="108" t="s">
        <v>44</v>
      </c>
      <c r="C24" s="113" t="s">
        <v>43</v>
      </c>
      <c r="D24" s="114">
        <v>1</v>
      </c>
      <c r="E24" s="111" t="s">
        <v>43</v>
      </c>
      <c r="F24" s="111">
        <v>1</v>
      </c>
      <c r="G24" s="111">
        <v>1</v>
      </c>
      <c r="H24" s="111">
        <v>1</v>
      </c>
      <c r="I24" s="111">
        <v>1</v>
      </c>
      <c r="J24" s="111">
        <v>1</v>
      </c>
      <c r="K24" s="111" t="s">
        <v>43</v>
      </c>
      <c r="L24" s="111" t="s">
        <v>43</v>
      </c>
      <c r="M24" s="111" t="s">
        <v>43</v>
      </c>
      <c r="N24" s="111">
        <v>1</v>
      </c>
      <c r="O24" s="76"/>
      <c r="P24" s="112">
        <f>SUM(C24:O24)</f>
        <v>7</v>
      </c>
    </row>
    <row r="25" spans="1:16" ht="30" customHeight="1" x14ac:dyDescent="0.25">
      <c r="A25" s="115">
        <v>3</v>
      </c>
      <c r="B25" s="116" t="s">
        <v>45</v>
      </c>
      <c r="C25" s="117" t="s">
        <v>43</v>
      </c>
      <c r="D25" s="114" t="s">
        <v>43</v>
      </c>
      <c r="E25" s="111" t="s">
        <v>43</v>
      </c>
      <c r="F25" s="111" t="s">
        <v>43</v>
      </c>
      <c r="G25" s="111" t="s">
        <v>43</v>
      </c>
      <c r="H25" s="111" t="s">
        <v>43</v>
      </c>
      <c r="I25" s="111" t="s">
        <v>43</v>
      </c>
      <c r="J25" s="111" t="s">
        <v>43</v>
      </c>
      <c r="K25" s="111" t="s">
        <v>43</v>
      </c>
      <c r="L25" s="111" t="s">
        <v>43</v>
      </c>
      <c r="M25" s="111" t="s">
        <v>43</v>
      </c>
      <c r="N25" s="111" t="s">
        <v>43</v>
      </c>
      <c r="O25" s="76"/>
      <c r="P25" s="112">
        <f>SUM(C25:O25)</f>
        <v>0</v>
      </c>
    </row>
    <row r="26" spans="1:16" ht="30" customHeight="1" x14ac:dyDescent="0.25">
      <c r="A26" s="118">
        <v>4</v>
      </c>
      <c r="B26" s="119" t="s">
        <v>46</v>
      </c>
      <c r="C26" s="110" t="s">
        <v>43</v>
      </c>
      <c r="D26" s="114" t="s">
        <v>43</v>
      </c>
      <c r="E26" s="111" t="s">
        <v>43</v>
      </c>
      <c r="F26" s="111" t="s">
        <v>43</v>
      </c>
      <c r="G26" s="111" t="s">
        <v>43</v>
      </c>
      <c r="H26" s="111" t="s">
        <v>43</v>
      </c>
      <c r="I26" s="111" t="s">
        <v>43</v>
      </c>
      <c r="J26" s="111" t="s">
        <v>43</v>
      </c>
      <c r="K26" s="111" t="s">
        <v>43</v>
      </c>
      <c r="L26" s="111" t="s">
        <v>43</v>
      </c>
      <c r="M26" s="111" t="s">
        <v>43</v>
      </c>
      <c r="N26" s="111" t="s">
        <v>43</v>
      </c>
      <c r="O26" s="76"/>
      <c r="P26" s="112">
        <f>SUM(C26:O26)</f>
        <v>0</v>
      </c>
    </row>
    <row r="27" spans="1:16" ht="30" customHeight="1" x14ac:dyDescent="0.25">
      <c r="A27" s="46" t="s">
        <v>47</v>
      </c>
      <c r="B27" s="103" t="s">
        <v>48</v>
      </c>
      <c r="C27" s="104"/>
      <c r="D27" s="105"/>
      <c r="E27" s="39"/>
      <c r="F27" s="39"/>
      <c r="G27" s="72"/>
      <c r="H27" s="72"/>
      <c r="I27" s="72"/>
      <c r="J27" s="72"/>
      <c r="K27" s="72"/>
      <c r="L27" s="72"/>
      <c r="M27" s="72"/>
      <c r="N27" s="72"/>
      <c r="O27" s="106"/>
      <c r="P27" s="52">
        <f>SUM(P28:P31)</f>
        <v>143</v>
      </c>
    </row>
    <row r="28" spans="1:16" ht="30" customHeight="1" x14ac:dyDescent="0.25">
      <c r="A28" s="107">
        <v>1</v>
      </c>
      <c r="B28" s="108" t="s">
        <v>42</v>
      </c>
      <c r="C28" s="34">
        <v>6</v>
      </c>
      <c r="D28" s="41">
        <v>12</v>
      </c>
      <c r="E28" s="31">
        <v>13</v>
      </c>
      <c r="F28" s="31">
        <v>12</v>
      </c>
      <c r="G28" s="31">
        <v>5</v>
      </c>
      <c r="H28" s="31">
        <v>18</v>
      </c>
      <c r="I28" s="31">
        <v>10</v>
      </c>
      <c r="J28" s="31"/>
      <c r="K28" s="31">
        <v>12</v>
      </c>
      <c r="L28" s="31"/>
      <c r="M28" s="31">
        <v>10</v>
      </c>
      <c r="N28" s="31">
        <v>1</v>
      </c>
      <c r="O28" s="76"/>
      <c r="P28" s="112">
        <f>SUM(C28:O28)</f>
        <v>99</v>
      </c>
    </row>
    <row r="29" spans="1:16" ht="30" customHeight="1" x14ac:dyDescent="0.25">
      <c r="A29" s="107">
        <v>2</v>
      </c>
      <c r="B29" s="108" t="s">
        <v>44</v>
      </c>
      <c r="C29" s="35">
        <v>3</v>
      </c>
      <c r="D29" s="37"/>
      <c r="E29" s="31"/>
      <c r="F29" s="31"/>
      <c r="G29" s="31">
        <v>10</v>
      </c>
      <c r="H29" s="31"/>
      <c r="I29" s="31">
        <v>3</v>
      </c>
      <c r="J29" s="31">
        <v>13</v>
      </c>
      <c r="K29" s="31"/>
      <c r="L29" s="31">
        <v>7</v>
      </c>
      <c r="M29" s="31"/>
      <c r="N29" s="31">
        <v>6</v>
      </c>
      <c r="O29" s="76"/>
      <c r="P29" s="112">
        <f>SUM(C29:O29)</f>
        <v>42</v>
      </c>
    </row>
    <row r="30" spans="1:16" ht="30" customHeight="1" x14ac:dyDescent="0.25">
      <c r="A30" s="115">
        <v>3</v>
      </c>
      <c r="B30" s="116" t="s">
        <v>45</v>
      </c>
      <c r="C30" s="36"/>
      <c r="D30" s="37"/>
      <c r="E30" s="31"/>
      <c r="F30" s="43"/>
      <c r="G30" s="31"/>
      <c r="H30" s="31"/>
      <c r="I30" s="31"/>
      <c r="J30" s="31"/>
      <c r="K30" s="31"/>
      <c r="L30" s="31"/>
      <c r="M30" s="31"/>
      <c r="N30" s="31">
        <v>2</v>
      </c>
      <c r="O30" s="76"/>
      <c r="P30" s="112">
        <f>SUM(C30:O30)</f>
        <v>2</v>
      </c>
    </row>
    <row r="31" spans="1:16" ht="30" customHeight="1" x14ac:dyDescent="0.25">
      <c r="A31" s="118">
        <v>4</v>
      </c>
      <c r="B31" s="119" t="s">
        <v>46</v>
      </c>
      <c r="C31" s="37"/>
      <c r="D31" s="37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76"/>
      <c r="P31" s="112">
        <f>SUM(C31:O31)</f>
        <v>0</v>
      </c>
    </row>
    <row r="32" spans="1:16" ht="30" customHeight="1" x14ac:dyDescent="0.25">
      <c r="A32" s="45" t="s">
        <v>49</v>
      </c>
      <c r="B32" s="103" t="s">
        <v>50</v>
      </c>
      <c r="C32" s="37"/>
      <c r="D32" s="42"/>
      <c r="E32" s="32"/>
      <c r="F32" s="44"/>
      <c r="G32" s="40"/>
      <c r="H32" s="40"/>
      <c r="I32" s="40"/>
      <c r="J32" s="40"/>
      <c r="K32" s="40"/>
      <c r="L32" s="40"/>
      <c r="M32" s="40"/>
      <c r="N32" s="40"/>
      <c r="O32" s="73"/>
      <c r="P32" s="52">
        <f>SUM(P33:P36)</f>
        <v>698</v>
      </c>
    </row>
    <row r="33" spans="1:16" ht="30" customHeight="1" x14ac:dyDescent="0.25">
      <c r="A33" s="107">
        <v>1</v>
      </c>
      <c r="B33" s="120" t="s">
        <v>42</v>
      </c>
      <c r="C33" s="34">
        <v>23</v>
      </c>
      <c r="D33" s="41">
        <v>77</v>
      </c>
      <c r="E33" s="33">
        <v>66</v>
      </c>
      <c r="F33" s="33">
        <v>35</v>
      </c>
      <c r="G33" s="33">
        <v>33</v>
      </c>
      <c r="H33" s="33">
        <v>91</v>
      </c>
      <c r="I33" s="33">
        <v>43</v>
      </c>
      <c r="J33" s="33"/>
      <c r="K33" s="33">
        <v>58</v>
      </c>
      <c r="L33" s="33"/>
      <c r="M33" s="33">
        <v>41</v>
      </c>
      <c r="N33" s="33">
        <v>14</v>
      </c>
      <c r="O33" s="76"/>
      <c r="P33" s="112">
        <f>SUM(C33:O33)</f>
        <v>481</v>
      </c>
    </row>
    <row r="34" spans="1:16" ht="30" customHeight="1" x14ac:dyDescent="0.25">
      <c r="A34" s="107">
        <v>2</v>
      </c>
      <c r="B34" s="108" t="s">
        <v>44</v>
      </c>
      <c r="C34" s="31">
        <v>13</v>
      </c>
      <c r="D34" s="37"/>
      <c r="E34" s="31"/>
      <c r="F34" s="31">
        <v>34</v>
      </c>
      <c r="G34" s="31">
        <v>34</v>
      </c>
      <c r="H34" s="31"/>
      <c r="I34" s="31">
        <v>19</v>
      </c>
      <c r="J34" s="31">
        <v>55</v>
      </c>
      <c r="K34" s="31"/>
      <c r="L34" s="31">
        <v>33</v>
      </c>
      <c r="M34" s="31"/>
      <c r="N34" s="31">
        <v>18</v>
      </c>
      <c r="O34" s="76"/>
      <c r="P34" s="112">
        <f>SUM(C34:O34)</f>
        <v>206</v>
      </c>
    </row>
    <row r="35" spans="1:16" ht="30" customHeight="1" x14ac:dyDescent="0.25">
      <c r="A35" s="115">
        <v>3</v>
      </c>
      <c r="B35" s="116" t="s">
        <v>45</v>
      </c>
      <c r="C35" s="38">
        <v>1</v>
      </c>
      <c r="D35" s="37"/>
      <c r="E35" s="31"/>
      <c r="F35" s="43">
        <v>1</v>
      </c>
      <c r="G35" s="31">
        <v>2</v>
      </c>
      <c r="H35" s="31"/>
      <c r="I35" s="31"/>
      <c r="J35" s="31"/>
      <c r="K35" s="31"/>
      <c r="L35" s="31"/>
      <c r="M35" s="31"/>
      <c r="N35" s="31">
        <v>6</v>
      </c>
      <c r="O35" s="76"/>
      <c r="P35" s="112">
        <f>SUM(C35:O35)</f>
        <v>10</v>
      </c>
    </row>
    <row r="36" spans="1:16" ht="30" customHeight="1" x14ac:dyDescent="0.25">
      <c r="A36" s="118">
        <v>4</v>
      </c>
      <c r="B36" s="119" t="s">
        <v>46</v>
      </c>
      <c r="C36" s="39"/>
      <c r="D36" s="31"/>
      <c r="E36" s="31"/>
      <c r="F36" s="31">
        <v>1</v>
      </c>
      <c r="G36" s="31"/>
      <c r="H36" s="31"/>
      <c r="I36" s="31"/>
      <c r="J36" s="31"/>
      <c r="K36" s="31"/>
      <c r="L36" s="31"/>
      <c r="M36" s="31"/>
      <c r="N36" s="31"/>
      <c r="O36" s="76"/>
      <c r="P36" s="112">
        <f>SUM(C36:O36)</f>
        <v>1</v>
      </c>
    </row>
    <row r="37" spans="1:16" ht="30" customHeight="1" x14ac:dyDescent="0.25">
      <c r="A37" s="45" t="s">
        <v>47</v>
      </c>
      <c r="B37" s="75" t="s">
        <v>51</v>
      </c>
      <c r="C37" s="76"/>
      <c r="D37" s="77"/>
      <c r="E37" s="39"/>
      <c r="F37" s="39"/>
      <c r="G37" s="39"/>
      <c r="H37" s="39"/>
      <c r="I37" s="39"/>
      <c r="J37" s="39"/>
      <c r="K37" s="39"/>
      <c r="L37" s="77"/>
      <c r="M37" s="39"/>
      <c r="N37" s="77"/>
      <c r="O37" s="39"/>
      <c r="P37" s="51">
        <f>P38+P40</f>
        <v>673</v>
      </c>
    </row>
    <row r="38" spans="1:16" ht="30" customHeight="1" x14ac:dyDescent="0.25">
      <c r="A38" s="68">
        <v>1</v>
      </c>
      <c r="B38" s="69" t="s">
        <v>52</v>
      </c>
      <c r="C38" s="39">
        <v>0</v>
      </c>
      <c r="D38" s="78">
        <v>8</v>
      </c>
      <c r="E38" s="39">
        <v>3</v>
      </c>
      <c r="F38" s="39">
        <v>0</v>
      </c>
      <c r="G38" s="72">
        <v>9</v>
      </c>
      <c r="H38" s="72">
        <v>18</v>
      </c>
      <c r="I38" s="72">
        <v>2</v>
      </c>
      <c r="J38" s="72">
        <v>0</v>
      </c>
      <c r="K38" s="72">
        <v>0</v>
      </c>
      <c r="L38" s="72">
        <v>4</v>
      </c>
      <c r="M38" s="72">
        <v>7</v>
      </c>
      <c r="N38" s="72">
        <v>0</v>
      </c>
      <c r="O38" s="72"/>
      <c r="P38" s="71">
        <f t="shared" ref="P38:P41" si="2">SUM(C38:N38)</f>
        <v>51</v>
      </c>
    </row>
    <row r="39" spans="1:16" ht="30" customHeight="1" x14ac:dyDescent="0.25">
      <c r="A39" s="68">
        <v>2</v>
      </c>
      <c r="B39" s="79" t="s">
        <v>31</v>
      </c>
      <c r="C39" s="76">
        <v>0</v>
      </c>
      <c r="D39" s="76">
        <v>0</v>
      </c>
      <c r="E39" s="76">
        <v>0</v>
      </c>
      <c r="F39" s="76">
        <v>0</v>
      </c>
      <c r="G39" s="76">
        <v>2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2"/>
      <c r="P39" s="71">
        <f t="shared" si="2"/>
        <v>2</v>
      </c>
    </row>
    <row r="40" spans="1:16" ht="30" customHeight="1" x14ac:dyDescent="0.25">
      <c r="A40" s="68">
        <v>3</v>
      </c>
      <c r="B40" s="69" t="s">
        <v>53</v>
      </c>
      <c r="C40" s="76">
        <v>49</v>
      </c>
      <c r="D40" s="78">
        <v>102</v>
      </c>
      <c r="E40" s="39">
        <v>15</v>
      </c>
      <c r="F40" s="39">
        <v>26</v>
      </c>
      <c r="G40" s="72">
        <v>308</v>
      </c>
      <c r="H40" s="72">
        <v>17</v>
      </c>
      <c r="I40" s="72">
        <v>22</v>
      </c>
      <c r="J40" s="72">
        <v>25</v>
      </c>
      <c r="K40" s="72">
        <v>19</v>
      </c>
      <c r="L40" s="72">
        <v>5</v>
      </c>
      <c r="M40" s="72">
        <v>27</v>
      </c>
      <c r="N40" s="72">
        <v>7</v>
      </c>
      <c r="O40" s="72"/>
      <c r="P40" s="71">
        <f t="shared" si="2"/>
        <v>622</v>
      </c>
    </row>
    <row r="41" spans="1:16" ht="30" customHeight="1" x14ac:dyDescent="0.25">
      <c r="A41" s="68">
        <v>4</v>
      </c>
      <c r="B41" s="69" t="s">
        <v>31</v>
      </c>
      <c r="C41" s="76">
        <v>0</v>
      </c>
      <c r="D41" s="76">
        <v>0</v>
      </c>
      <c r="E41" s="76">
        <v>0</v>
      </c>
      <c r="F41" s="76">
        <v>0</v>
      </c>
      <c r="G41" s="76">
        <v>4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2"/>
      <c r="P41" s="71">
        <f t="shared" si="2"/>
        <v>4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B12" sqref="B12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53" t="s">
        <v>54</v>
      </c>
      <c r="B1" s="153"/>
      <c r="C1" s="153"/>
      <c r="D1" s="153"/>
      <c r="E1" s="153"/>
    </row>
    <row r="2" spans="1:5" ht="25.5" customHeight="1" x14ac:dyDescent="0.25">
      <c r="A2" s="154" t="s">
        <v>55</v>
      </c>
      <c r="B2" s="154"/>
      <c r="C2" s="154"/>
      <c r="D2" s="154"/>
      <c r="E2" s="154"/>
    </row>
    <row r="3" spans="1:5" ht="29.25" customHeight="1" x14ac:dyDescent="0.25">
      <c r="A3" s="155" t="s">
        <v>2</v>
      </c>
      <c r="B3" s="155"/>
      <c r="C3" s="155"/>
      <c r="D3" s="155"/>
      <c r="E3" s="155"/>
    </row>
    <row r="4" spans="1:5" ht="25.5" customHeight="1" x14ac:dyDescent="0.25">
      <c r="A4" s="156"/>
      <c r="B4" s="156"/>
      <c r="C4" s="12"/>
      <c r="D4" s="12"/>
      <c r="E4" s="91" t="s">
        <v>56</v>
      </c>
    </row>
    <row r="5" spans="1:5" ht="30" customHeight="1" x14ac:dyDescent="0.25">
      <c r="A5" s="157" t="s">
        <v>57</v>
      </c>
      <c r="B5" s="157" t="s">
        <v>58</v>
      </c>
      <c r="C5" s="151" t="s">
        <v>31</v>
      </c>
      <c r="D5" s="152"/>
      <c r="E5" s="158"/>
    </row>
    <row r="6" spans="1:5" ht="30" customHeight="1" x14ac:dyDescent="0.25">
      <c r="A6" s="157"/>
      <c r="B6" s="157"/>
      <c r="C6" s="92" t="s">
        <v>59</v>
      </c>
      <c r="D6" s="92" t="s">
        <v>60</v>
      </c>
      <c r="E6" s="92" t="s">
        <v>33</v>
      </c>
    </row>
    <row r="7" spans="1:5" ht="30" customHeight="1" x14ac:dyDescent="0.25">
      <c r="A7" s="93">
        <v>1</v>
      </c>
      <c r="B7" s="94" t="s">
        <v>61</v>
      </c>
      <c r="C7" s="55">
        <v>134</v>
      </c>
      <c r="D7" s="55">
        <v>113</v>
      </c>
      <c r="E7" s="55">
        <v>8122</v>
      </c>
    </row>
    <row r="8" spans="1:5" ht="30" customHeight="1" x14ac:dyDescent="0.25">
      <c r="A8" s="93">
        <v>2</v>
      </c>
      <c r="B8" s="94" t="s">
        <v>62</v>
      </c>
      <c r="C8" s="55">
        <v>1</v>
      </c>
      <c r="D8" s="55">
        <v>1</v>
      </c>
      <c r="E8" s="55">
        <v>6</v>
      </c>
    </row>
    <row r="9" spans="1:5" ht="30" customHeight="1" x14ac:dyDescent="0.25">
      <c r="A9" s="93">
        <v>3</v>
      </c>
      <c r="B9" s="95" t="s">
        <v>63</v>
      </c>
      <c r="C9" s="55">
        <v>347</v>
      </c>
      <c r="D9" s="55">
        <v>344</v>
      </c>
      <c r="E9" s="55">
        <v>5261</v>
      </c>
    </row>
    <row r="10" spans="1:5" ht="30" customHeight="1" x14ac:dyDescent="0.25">
      <c r="A10" s="151" t="s">
        <v>6</v>
      </c>
      <c r="B10" s="152"/>
      <c r="C10" s="96">
        <f>SUM(C7:C9)</f>
        <v>482</v>
      </c>
      <c r="D10" s="96">
        <f t="shared" ref="D10:E10" si="0">SUM(D7:D9)</f>
        <v>458</v>
      </c>
      <c r="E10" s="96">
        <f t="shared" si="0"/>
        <v>13389</v>
      </c>
    </row>
    <row r="12" spans="1:5" ht="15.75" x14ac:dyDescent="0.25">
      <c r="B12" s="20"/>
      <c r="C12" s="19"/>
      <c r="D12" s="19"/>
      <c r="E12" s="19"/>
    </row>
    <row r="13" spans="1:5" x14ac:dyDescent="0.25">
      <c r="C13" s="21" t="s">
        <v>64</v>
      </c>
      <c r="D13" s="21"/>
      <c r="E13" s="21"/>
    </row>
    <row r="14" spans="1:5" ht="15.75" x14ac:dyDescent="0.25">
      <c r="C14" s="22"/>
      <c r="D14" s="22"/>
      <c r="E14" s="21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3"/>
  <sheetViews>
    <sheetView zoomScale="60" zoomScaleNormal="60" workbookViewId="0">
      <selection activeCell="D4" sqref="D4"/>
    </sheetView>
  </sheetViews>
  <sheetFormatPr defaultColWidth="8.7109375" defaultRowHeight="18.75" x14ac:dyDescent="0.3"/>
  <cols>
    <col min="1" max="1" width="8" style="15" customWidth="1"/>
    <col min="2" max="2" width="36.28515625" style="16" customWidth="1"/>
    <col min="3" max="3" width="15.85546875" style="15" customWidth="1"/>
    <col min="4" max="4" width="11.85546875" style="15" customWidth="1"/>
    <col min="5" max="5" width="13.5703125" style="17" customWidth="1"/>
    <col min="6" max="6" width="10" style="15" customWidth="1"/>
    <col min="7" max="7" width="11.140625" style="15" customWidth="1"/>
    <col min="8" max="16384" width="8.7109375" style="15"/>
  </cols>
  <sheetData>
    <row r="1" spans="1:7" x14ac:dyDescent="0.3">
      <c r="A1" s="171" t="s">
        <v>65</v>
      </c>
      <c r="B1" s="171"/>
      <c r="C1" s="171"/>
      <c r="D1" s="171"/>
      <c r="E1" s="171"/>
      <c r="F1" s="171"/>
      <c r="G1" s="171"/>
    </row>
    <row r="2" spans="1:7" ht="36.75" customHeight="1" x14ac:dyDescent="0.3">
      <c r="A2" s="172" t="s">
        <v>66</v>
      </c>
      <c r="B2" s="172"/>
      <c r="C2" s="172"/>
      <c r="D2" s="172"/>
      <c r="E2" s="172"/>
      <c r="F2" s="172"/>
      <c r="G2" s="172"/>
    </row>
    <row r="3" spans="1:7" ht="32.25" customHeight="1" x14ac:dyDescent="0.3">
      <c r="A3" s="173" t="s">
        <v>2</v>
      </c>
      <c r="B3" s="173"/>
      <c r="C3" s="173"/>
      <c r="D3" s="173"/>
      <c r="E3" s="173"/>
      <c r="F3" s="173"/>
      <c r="G3" s="173"/>
    </row>
    <row r="4" spans="1:7" ht="27" customHeight="1" x14ac:dyDescent="0.35">
      <c r="A4" s="174"/>
      <c r="B4" s="175"/>
      <c r="C4" s="174"/>
      <c r="D4" s="176"/>
      <c r="E4" s="177" t="s">
        <v>67</v>
      </c>
      <c r="F4" s="177"/>
      <c r="G4" s="177"/>
    </row>
    <row r="5" spans="1:7" ht="39.75" customHeight="1" x14ac:dyDescent="0.3">
      <c r="A5" s="178" t="s">
        <v>3</v>
      </c>
      <c r="B5" s="179" t="s">
        <v>68</v>
      </c>
      <c r="C5" s="180" t="s">
        <v>69</v>
      </c>
      <c r="D5" s="180"/>
      <c r="E5" s="180"/>
      <c r="F5" s="181" t="s">
        <v>70</v>
      </c>
      <c r="G5" s="181"/>
    </row>
    <row r="6" spans="1:7" ht="42" customHeight="1" x14ac:dyDescent="0.3">
      <c r="A6" s="178"/>
      <c r="B6" s="179"/>
      <c r="C6" s="182" t="s">
        <v>71</v>
      </c>
      <c r="D6" s="183" t="s">
        <v>72</v>
      </c>
      <c r="E6" s="182" t="s">
        <v>73</v>
      </c>
      <c r="F6" s="182" t="s">
        <v>74</v>
      </c>
      <c r="G6" s="184" t="s">
        <v>75</v>
      </c>
    </row>
    <row r="7" spans="1:7" ht="21.95" customHeight="1" x14ac:dyDescent="0.3">
      <c r="A7" s="185" t="s">
        <v>20</v>
      </c>
      <c r="B7" s="186" t="s">
        <v>25</v>
      </c>
      <c r="C7" s="187">
        <f>SUM(C8:C27)</f>
        <v>3382</v>
      </c>
      <c r="D7" s="188">
        <f>SUM(D8:D27)</f>
        <v>909</v>
      </c>
      <c r="E7" s="187">
        <f t="shared" ref="E7" si="0">C7-D7</f>
        <v>2473</v>
      </c>
      <c r="F7" s="187">
        <f>SUM(F8:F27)</f>
        <v>210</v>
      </c>
      <c r="G7" s="187">
        <f>SUM(G8:G27)</f>
        <v>400</v>
      </c>
    </row>
    <row r="8" spans="1:7" ht="21.95" customHeight="1" x14ac:dyDescent="0.3">
      <c r="A8" s="189">
        <v>1</v>
      </c>
      <c r="B8" s="190" t="s">
        <v>76</v>
      </c>
      <c r="C8" s="191">
        <v>160</v>
      </c>
      <c r="D8" s="192">
        <v>272</v>
      </c>
      <c r="E8" s="193">
        <f t="shared" ref="E8:E27" si="1">C8-D8</f>
        <v>-112</v>
      </c>
      <c r="F8" s="194">
        <v>76</v>
      </c>
      <c r="G8" s="194">
        <v>156</v>
      </c>
    </row>
    <row r="9" spans="1:7" ht="21.95" customHeight="1" x14ac:dyDescent="0.3">
      <c r="A9" s="189">
        <v>2</v>
      </c>
      <c r="B9" s="190" t="s">
        <v>77</v>
      </c>
      <c r="C9" s="191">
        <v>100</v>
      </c>
      <c r="D9" s="192">
        <v>92</v>
      </c>
      <c r="E9" s="193">
        <f t="shared" si="1"/>
        <v>8</v>
      </c>
      <c r="F9" s="194">
        <v>18</v>
      </c>
      <c r="G9" s="194">
        <v>38</v>
      </c>
    </row>
    <row r="10" spans="1:7" ht="21.95" customHeight="1" x14ac:dyDescent="0.3">
      <c r="A10" s="189">
        <v>3</v>
      </c>
      <c r="B10" s="195" t="s">
        <v>78</v>
      </c>
      <c r="C10" s="191">
        <v>30</v>
      </c>
      <c r="D10" s="192">
        <v>17</v>
      </c>
      <c r="E10" s="193">
        <f t="shared" si="1"/>
        <v>13</v>
      </c>
      <c r="F10" s="194">
        <v>7</v>
      </c>
      <c r="G10" s="194">
        <v>9</v>
      </c>
    </row>
    <row r="11" spans="1:7" ht="21.95" customHeight="1" x14ac:dyDescent="0.3">
      <c r="A11" s="189">
        <v>4</v>
      </c>
      <c r="B11" s="190" t="s">
        <v>79</v>
      </c>
      <c r="C11" s="191">
        <v>20</v>
      </c>
      <c r="D11" s="192">
        <v>75</v>
      </c>
      <c r="E11" s="193">
        <f t="shared" si="1"/>
        <v>-55</v>
      </c>
      <c r="F11" s="194">
        <v>4</v>
      </c>
      <c r="G11" s="194">
        <v>4</v>
      </c>
    </row>
    <row r="12" spans="1:7" ht="21.95" customHeight="1" x14ac:dyDescent="0.3">
      <c r="A12" s="189">
        <v>5</v>
      </c>
      <c r="B12" s="190" t="s">
        <v>80</v>
      </c>
      <c r="C12" s="191">
        <v>20</v>
      </c>
      <c r="D12" s="192">
        <v>58</v>
      </c>
      <c r="E12" s="193">
        <f t="shared" si="1"/>
        <v>-38</v>
      </c>
      <c r="F12" s="194">
        <v>2</v>
      </c>
      <c r="G12" s="194">
        <v>7</v>
      </c>
    </row>
    <row r="13" spans="1:7" ht="21.95" customHeight="1" x14ac:dyDescent="0.3">
      <c r="A13" s="189">
        <v>6</v>
      </c>
      <c r="B13" s="190" t="s">
        <v>81</v>
      </c>
      <c r="C13" s="191">
        <v>250</v>
      </c>
      <c r="D13" s="192">
        <v>71</v>
      </c>
      <c r="E13" s="193">
        <f t="shared" si="1"/>
        <v>179</v>
      </c>
      <c r="F13" s="194">
        <v>21</v>
      </c>
      <c r="G13" s="194">
        <v>39</v>
      </c>
    </row>
    <row r="14" spans="1:7" ht="21.95" customHeight="1" x14ac:dyDescent="0.3">
      <c r="A14" s="189">
        <v>7</v>
      </c>
      <c r="B14" s="190" t="s">
        <v>82</v>
      </c>
      <c r="C14" s="191">
        <v>130</v>
      </c>
      <c r="D14" s="192">
        <v>22</v>
      </c>
      <c r="E14" s="193">
        <f t="shared" si="1"/>
        <v>108</v>
      </c>
      <c r="F14" s="194">
        <v>14</v>
      </c>
      <c r="G14" s="194">
        <v>32</v>
      </c>
    </row>
    <row r="15" spans="1:7" ht="21.95" customHeight="1" x14ac:dyDescent="0.3">
      <c r="A15" s="189">
        <v>8</v>
      </c>
      <c r="B15" s="190" t="s">
        <v>83</v>
      </c>
      <c r="C15" s="191">
        <v>260</v>
      </c>
      <c r="D15" s="192">
        <v>75</v>
      </c>
      <c r="E15" s="193">
        <f t="shared" si="1"/>
        <v>185</v>
      </c>
      <c r="F15" s="194">
        <v>30</v>
      </c>
      <c r="G15" s="194">
        <v>44</v>
      </c>
    </row>
    <row r="16" spans="1:7" ht="21.95" customHeight="1" x14ac:dyDescent="0.3">
      <c r="A16" s="189">
        <v>9</v>
      </c>
      <c r="B16" s="190" t="s">
        <v>84</v>
      </c>
      <c r="C16" s="191">
        <v>140</v>
      </c>
      <c r="D16" s="192">
        <v>37</v>
      </c>
      <c r="E16" s="193">
        <f t="shared" si="1"/>
        <v>103</v>
      </c>
      <c r="F16" s="194">
        <v>2</v>
      </c>
      <c r="G16" s="194">
        <v>6</v>
      </c>
    </row>
    <row r="17" spans="1:7" ht="21.95" customHeight="1" x14ac:dyDescent="0.3">
      <c r="A17" s="189">
        <v>10</v>
      </c>
      <c r="B17" s="190" t="s">
        <v>85</v>
      </c>
      <c r="C17" s="191">
        <v>150</v>
      </c>
      <c r="D17" s="192">
        <v>37</v>
      </c>
      <c r="E17" s="193">
        <f t="shared" si="1"/>
        <v>113</v>
      </c>
      <c r="F17" s="194">
        <v>7</v>
      </c>
      <c r="G17" s="194">
        <v>15</v>
      </c>
    </row>
    <row r="18" spans="1:7" ht="21.95" customHeight="1" x14ac:dyDescent="0.3">
      <c r="A18" s="189">
        <v>11</v>
      </c>
      <c r="B18" s="190" t="s">
        <v>86</v>
      </c>
      <c r="C18" s="191">
        <v>20</v>
      </c>
      <c r="D18" s="192">
        <v>12</v>
      </c>
      <c r="E18" s="193">
        <f t="shared" si="1"/>
        <v>8</v>
      </c>
      <c r="F18" s="194">
        <v>4</v>
      </c>
      <c r="G18" s="194">
        <v>3</v>
      </c>
    </row>
    <row r="19" spans="1:7" ht="21.95" customHeight="1" x14ac:dyDescent="0.3">
      <c r="A19" s="189">
        <v>12</v>
      </c>
      <c r="B19" s="190" t="s">
        <v>87</v>
      </c>
      <c r="C19" s="191">
        <v>20</v>
      </c>
      <c r="D19" s="192">
        <v>24</v>
      </c>
      <c r="E19" s="193">
        <f t="shared" si="1"/>
        <v>-4</v>
      </c>
      <c r="F19" s="194">
        <v>3</v>
      </c>
      <c r="G19" s="194">
        <v>6</v>
      </c>
    </row>
    <row r="20" spans="1:7" ht="21.95" customHeight="1" x14ac:dyDescent="0.3">
      <c r="A20" s="189">
        <v>13</v>
      </c>
      <c r="B20" s="190" t="s">
        <v>88</v>
      </c>
      <c r="C20" s="191">
        <v>80</v>
      </c>
      <c r="D20" s="192">
        <v>31</v>
      </c>
      <c r="E20" s="193">
        <f t="shared" si="1"/>
        <v>49</v>
      </c>
      <c r="F20" s="194">
        <v>3</v>
      </c>
      <c r="G20" s="194">
        <v>6</v>
      </c>
    </row>
    <row r="21" spans="1:7" ht="21.95" customHeight="1" x14ac:dyDescent="0.3">
      <c r="A21" s="189">
        <v>14</v>
      </c>
      <c r="B21" s="190" t="s">
        <v>89</v>
      </c>
      <c r="C21" s="191">
        <v>22</v>
      </c>
      <c r="D21" s="192">
        <v>16</v>
      </c>
      <c r="E21" s="193">
        <f t="shared" si="1"/>
        <v>6</v>
      </c>
      <c r="F21" s="194">
        <v>1</v>
      </c>
      <c r="G21" s="194">
        <v>1</v>
      </c>
    </row>
    <row r="22" spans="1:7" ht="21.95" customHeight="1" x14ac:dyDescent="0.3">
      <c r="A22" s="189">
        <v>15</v>
      </c>
      <c r="B22" s="190" t="s">
        <v>90</v>
      </c>
      <c r="C22" s="191">
        <v>25</v>
      </c>
      <c r="D22" s="192">
        <v>0</v>
      </c>
      <c r="E22" s="193">
        <f t="shared" si="1"/>
        <v>25</v>
      </c>
      <c r="F22" s="194">
        <v>2</v>
      </c>
      <c r="G22" s="194">
        <v>4</v>
      </c>
    </row>
    <row r="23" spans="1:7" ht="21.95" customHeight="1" x14ac:dyDescent="0.3">
      <c r="A23" s="189">
        <v>16</v>
      </c>
      <c r="B23" s="190" t="s">
        <v>91</v>
      </c>
      <c r="C23" s="191">
        <v>120</v>
      </c>
      <c r="D23" s="192">
        <v>58</v>
      </c>
      <c r="E23" s="193">
        <f t="shared" si="1"/>
        <v>62</v>
      </c>
      <c r="F23" s="194">
        <v>3</v>
      </c>
      <c r="G23" s="194">
        <v>5</v>
      </c>
    </row>
    <row r="24" spans="1:7" ht="21.95" customHeight="1" x14ac:dyDescent="0.3">
      <c r="A24" s="189">
        <v>17</v>
      </c>
      <c r="B24" s="190" t="s">
        <v>92</v>
      </c>
      <c r="C24" s="191">
        <v>211</v>
      </c>
      <c r="D24" s="192">
        <v>0</v>
      </c>
      <c r="E24" s="193">
        <f t="shared" si="1"/>
        <v>211</v>
      </c>
      <c r="F24" s="194">
        <v>4</v>
      </c>
      <c r="G24" s="194">
        <v>7</v>
      </c>
    </row>
    <row r="25" spans="1:7" s="16" customFormat="1" ht="37.5" customHeight="1" x14ac:dyDescent="0.3">
      <c r="A25" s="189">
        <v>18</v>
      </c>
      <c r="B25" s="196" t="s">
        <v>93</v>
      </c>
      <c r="C25" s="197">
        <v>600</v>
      </c>
      <c r="D25" s="192">
        <v>0</v>
      </c>
      <c r="E25" s="197">
        <f t="shared" si="1"/>
        <v>600</v>
      </c>
      <c r="F25" s="194">
        <v>3</v>
      </c>
      <c r="G25" s="194">
        <v>6</v>
      </c>
    </row>
    <row r="26" spans="1:7" ht="37.5" customHeight="1" x14ac:dyDescent="0.3">
      <c r="A26" s="189">
        <v>19</v>
      </c>
      <c r="B26" s="196" t="s">
        <v>94</v>
      </c>
      <c r="C26" s="191">
        <v>1000</v>
      </c>
      <c r="D26" s="192">
        <v>9</v>
      </c>
      <c r="E26" s="191">
        <f t="shared" si="1"/>
        <v>991</v>
      </c>
      <c r="F26" s="194">
        <v>5</v>
      </c>
      <c r="G26" s="194">
        <v>10</v>
      </c>
    </row>
    <row r="27" spans="1:7" ht="21.95" customHeight="1" x14ac:dyDescent="0.3">
      <c r="A27" s="189">
        <v>20</v>
      </c>
      <c r="B27" s="190" t="s">
        <v>95</v>
      </c>
      <c r="C27" s="191">
        <v>24</v>
      </c>
      <c r="D27" s="192">
        <v>3</v>
      </c>
      <c r="E27" s="193">
        <f t="shared" si="1"/>
        <v>21</v>
      </c>
      <c r="F27" s="194">
        <v>1</v>
      </c>
      <c r="G27" s="194">
        <v>2</v>
      </c>
    </row>
    <row r="28" spans="1:7" ht="36" customHeight="1" x14ac:dyDescent="0.3">
      <c r="A28" s="185" t="s">
        <v>27</v>
      </c>
      <c r="B28" s="186" t="s">
        <v>96</v>
      </c>
      <c r="C28" s="198">
        <f>SUM(C29:C40)</f>
        <v>1180</v>
      </c>
      <c r="D28" s="199">
        <f>SUM(D29:D40)</f>
        <v>71</v>
      </c>
      <c r="E28" s="200">
        <f>C28-D28</f>
        <v>1109</v>
      </c>
      <c r="F28" s="199"/>
      <c r="G28" s="199"/>
    </row>
    <row r="29" spans="1:7" ht="21.95" customHeight="1" x14ac:dyDescent="0.3">
      <c r="A29" s="189">
        <v>1</v>
      </c>
      <c r="B29" s="201" t="s">
        <v>97</v>
      </c>
      <c r="C29" s="202">
        <v>240</v>
      </c>
      <c r="D29" s="203">
        <v>17</v>
      </c>
      <c r="E29" s="200">
        <v>647</v>
      </c>
      <c r="F29" s="191"/>
      <c r="G29" s="191"/>
    </row>
    <row r="30" spans="1:7" ht="21.95" customHeight="1" x14ac:dyDescent="0.3">
      <c r="A30" s="189">
        <v>2</v>
      </c>
      <c r="B30" s="201" t="s">
        <v>98</v>
      </c>
      <c r="C30" s="202">
        <v>200</v>
      </c>
      <c r="D30" s="203">
        <v>0</v>
      </c>
      <c r="E30" s="200">
        <v>193</v>
      </c>
      <c r="F30" s="191"/>
      <c r="G30" s="191"/>
    </row>
    <row r="31" spans="1:7" ht="21.95" customHeight="1" x14ac:dyDescent="0.3">
      <c r="A31" s="189">
        <v>3</v>
      </c>
      <c r="B31" s="201" t="s">
        <v>99</v>
      </c>
      <c r="C31" s="202">
        <v>80</v>
      </c>
      <c r="D31" s="203">
        <v>0</v>
      </c>
      <c r="E31" s="200">
        <v>68</v>
      </c>
      <c r="F31" s="191"/>
      <c r="G31" s="191"/>
    </row>
    <row r="32" spans="1:7" ht="21.95" customHeight="1" x14ac:dyDescent="0.3">
      <c r="A32" s="189">
        <v>4</v>
      </c>
      <c r="B32" s="201" t="s">
        <v>100</v>
      </c>
      <c r="C32" s="202">
        <v>0</v>
      </c>
      <c r="D32" s="203">
        <v>0</v>
      </c>
      <c r="E32" s="200">
        <f t="shared" ref="E32" si="2">C32-D32</f>
        <v>0</v>
      </c>
      <c r="F32" s="191"/>
      <c r="G32" s="191"/>
    </row>
    <row r="33" spans="1:7" ht="21.95" customHeight="1" x14ac:dyDescent="0.3">
      <c r="A33" s="189">
        <v>5</v>
      </c>
      <c r="B33" s="201" t="s">
        <v>101</v>
      </c>
      <c r="C33" s="202">
        <v>130</v>
      </c>
      <c r="D33" s="203">
        <v>18</v>
      </c>
      <c r="E33" s="200">
        <v>92</v>
      </c>
      <c r="F33" s="191"/>
      <c r="G33" s="191"/>
    </row>
    <row r="34" spans="1:7" ht="21.95" customHeight="1" x14ac:dyDescent="0.3">
      <c r="A34" s="189">
        <v>6</v>
      </c>
      <c r="B34" s="201" t="s">
        <v>102</v>
      </c>
      <c r="C34" s="202">
        <v>64</v>
      </c>
      <c r="D34" s="203">
        <v>0</v>
      </c>
      <c r="E34" s="200">
        <v>509</v>
      </c>
      <c r="F34" s="191"/>
      <c r="G34" s="191"/>
    </row>
    <row r="35" spans="1:7" ht="21.95" customHeight="1" x14ac:dyDescent="0.3">
      <c r="A35" s="189">
        <v>7</v>
      </c>
      <c r="B35" s="201" t="s">
        <v>103</v>
      </c>
      <c r="C35" s="202">
        <v>0</v>
      </c>
      <c r="D35" s="203">
        <v>0</v>
      </c>
      <c r="E35" s="200">
        <v>43</v>
      </c>
      <c r="F35" s="191"/>
      <c r="G35" s="191"/>
    </row>
    <row r="36" spans="1:7" ht="21.95" customHeight="1" x14ac:dyDescent="0.3">
      <c r="A36" s="189">
        <v>8</v>
      </c>
      <c r="B36" s="201" t="s">
        <v>104</v>
      </c>
      <c r="C36" s="202">
        <v>0</v>
      </c>
      <c r="D36" s="203">
        <v>0</v>
      </c>
      <c r="E36" s="200">
        <v>190</v>
      </c>
      <c r="F36" s="191"/>
      <c r="G36" s="191"/>
    </row>
    <row r="37" spans="1:7" ht="21.95" customHeight="1" x14ac:dyDescent="0.3">
      <c r="A37" s="189">
        <v>9</v>
      </c>
      <c r="B37" s="201" t="s">
        <v>105</v>
      </c>
      <c r="C37" s="202">
        <v>100</v>
      </c>
      <c r="D37" s="203">
        <v>11</v>
      </c>
      <c r="E37" s="200">
        <v>94</v>
      </c>
      <c r="F37" s="191"/>
      <c r="G37" s="191"/>
    </row>
    <row r="38" spans="1:7" ht="21.95" customHeight="1" x14ac:dyDescent="0.3">
      <c r="A38" s="189">
        <v>10</v>
      </c>
      <c r="B38" s="201" t="s">
        <v>106</v>
      </c>
      <c r="C38" s="202">
        <v>150</v>
      </c>
      <c r="D38" s="203">
        <v>25</v>
      </c>
      <c r="E38" s="200">
        <v>401</v>
      </c>
      <c r="F38" s="191"/>
      <c r="G38" s="191"/>
    </row>
    <row r="39" spans="1:7" x14ac:dyDescent="0.3">
      <c r="A39" s="189">
        <v>11</v>
      </c>
      <c r="B39" s="201" t="s">
        <v>107</v>
      </c>
      <c r="C39" s="202">
        <v>106</v>
      </c>
      <c r="D39" s="203">
        <v>0</v>
      </c>
      <c r="E39" s="200">
        <v>130</v>
      </c>
      <c r="F39" s="191"/>
      <c r="G39" s="191"/>
    </row>
    <row r="40" spans="1:7" x14ac:dyDescent="0.3">
      <c r="A40" s="189">
        <v>12</v>
      </c>
      <c r="B40" s="201" t="s">
        <v>108</v>
      </c>
      <c r="C40" s="202">
        <v>110</v>
      </c>
      <c r="D40" s="203">
        <v>0</v>
      </c>
      <c r="E40" s="200">
        <v>166</v>
      </c>
      <c r="F40" s="191"/>
      <c r="G40" s="191"/>
    </row>
    <row r="41" spans="1:7" ht="33" x14ac:dyDescent="0.3">
      <c r="A41" s="185" t="s">
        <v>40</v>
      </c>
      <c r="B41" s="186" t="s">
        <v>109</v>
      </c>
      <c r="C41" s="204">
        <f>SUM(C42:C53)</f>
        <v>69</v>
      </c>
      <c r="D41" s="199">
        <f>SUM(D42:D53)</f>
        <v>6</v>
      </c>
      <c r="E41" s="205">
        <f>C41-D41</f>
        <v>63</v>
      </c>
      <c r="F41" s="206"/>
      <c r="G41" s="206"/>
    </row>
    <row r="42" spans="1:7" x14ac:dyDescent="0.3">
      <c r="A42" s="189">
        <v>1</v>
      </c>
      <c r="B42" s="207" t="s">
        <v>110</v>
      </c>
      <c r="C42" s="208">
        <v>0</v>
      </c>
      <c r="D42" s="209">
        <v>0</v>
      </c>
      <c r="E42" s="200">
        <f>C42-D42</f>
        <v>0</v>
      </c>
      <c r="F42" s="210"/>
      <c r="G42" s="210"/>
    </row>
    <row r="43" spans="1:7" x14ac:dyDescent="0.3">
      <c r="A43" s="189">
        <v>2</v>
      </c>
      <c r="B43" s="207" t="s">
        <v>111</v>
      </c>
      <c r="C43" s="208">
        <v>0</v>
      </c>
      <c r="D43" s="209">
        <v>0</v>
      </c>
      <c r="E43" s="200">
        <f t="shared" ref="E43:E53" si="3">C43-D43</f>
        <v>0</v>
      </c>
      <c r="F43" s="210"/>
      <c r="G43" s="210"/>
    </row>
    <row r="44" spans="1:7" x14ac:dyDescent="0.3">
      <c r="A44" s="189">
        <v>3</v>
      </c>
      <c r="B44" s="207" t="s">
        <v>112</v>
      </c>
      <c r="C44" s="208">
        <v>69</v>
      </c>
      <c r="D44" s="209">
        <v>6</v>
      </c>
      <c r="E44" s="200">
        <f t="shared" si="3"/>
        <v>63</v>
      </c>
      <c r="F44" s="210"/>
      <c r="G44" s="210"/>
    </row>
    <row r="45" spans="1:7" x14ac:dyDescent="0.3">
      <c r="A45" s="189">
        <v>4</v>
      </c>
      <c r="B45" s="207" t="s">
        <v>16</v>
      </c>
      <c r="C45" s="208">
        <v>0</v>
      </c>
      <c r="D45" s="209">
        <v>0</v>
      </c>
      <c r="E45" s="200">
        <f t="shared" si="3"/>
        <v>0</v>
      </c>
      <c r="F45" s="210"/>
      <c r="G45" s="210"/>
    </row>
    <row r="46" spans="1:7" x14ac:dyDescent="0.3">
      <c r="A46" s="189">
        <v>5</v>
      </c>
      <c r="B46" s="196" t="s">
        <v>113</v>
      </c>
      <c r="C46" s="208">
        <v>0</v>
      </c>
      <c r="D46" s="209">
        <v>0</v>
      </c>
      <c r="E46" s="200">
        <f t="shared" si="3"/>
        <v>0</v>
      </c>
      <c r="F46" s="210"/>
      <c r="G46" s="210"/>
    </row>
    <row r="47" spans="1:7" x14ac:dyDescent="0.3">
      <c r="A47" s="189">
        <v>6</v>
      </c>
      <c r="B47" s="196" t="s">
        <v>114</v>
      </c>
      <c r="C47" s="208">
        <v>0</v>
      </c>
      <c r="D47" s="209">
        <v>0</v>
      </c>
      <c r="E47" s="200">
        <f t="shared" si="3"/>
        <v>0</v>
      </c>
      <c r="F47" s="210"/>
      <c r="G47" s="210"/>
    </row>
    <row r="48" spans="1:7" x14ac:dyDescent="0.3">
      <c r="A48" s="189">
        <v>7</v>
      </c>
      <c r="B48" s="196" t="s">
        <v>11</v>
      </c>
      <c r="C48" s="208">
        <v>0</v>
      </c>
      <c r="D48" s="209">
        <v>0</v>
      </c>
      <c r="E48" s="200">
        <f t="shared" si="3"/>
        <v>0</v>
      </c>
      <c r="F48" s="210"/>
      <c r="G48" s="210"/>
    </row>
    <row r="49" spans="1:7" x14ac:dyDescent="0.3">
      <c r="A49" s="189">
        <v>8</v>
      </c>
      <c r="B49" s="196" t="s">
        <v>115</v>
      </c>
      <c r="C49" s="208">
        <v>0</v>
      </c>
      <c r="D49" s="209">
        <v>0</v>
      </c>
      <c r="E49" s="200">
        <f t="shared" si="3"/>
        <v>0</v>
      </c>
      <c r="F49" s="210"/>
      <c r="G49" s="210"/>
    </row>
    <row r="50" spans="1:7" x14ac:dyDescent="0.3">
      <c r="A50" s="189">
        <v>9</v>
      </c>
      <c r="B50" s="196" t="s">
        <v>116</v>
      </c>
      <c r="C50" s="208">
        <v>0</v>
      </c>
      <c r="D50" s="209">
        <v>0</v>
      </c>
      <c r="E50" s="200">
        <f t="shared" si="3"/>
        <v>0</v>
      </c>
      <c r="F50" s="210"/>
      <c r="G50" s="210"/>
    </row>
    <row r="51" spans="1:7" x14ac:dyDescent="0.3">
      <c r="A51" s="189">
        <v>10</v>
      </c>
      <c r="B51" s="196" t="s">
        <v>7</v>
      </c>
      <c r="C51" s="208">
        <v>0</v>
      </c>
      <c r="D51" s="209">
        <v>0</v>
      </c>
      <c r="E51" s="200">
        <f t="shared" si="3"/>
        <v>0</v>
      </c>
      <c r="F51" s="210"/>
      <c r="G51" s="210"/>
    </row>
    <row r="52" spans="1:7" x14ac:dyDescent="0.3">
      <c r="A52" s="189">
        <v>11</v>
      </c>
      <c r="B52" s="196" t="s">
        <v>117</v>
      </c>
      <c r="C52" s="208">
        <v>0</v>
      </c>
      <c r="D52" s="209">
        <v>0</v>
      </c>
      <c r="E52" s="200">
        <f t="shared" si="3"/>
        <v>0</v>
      </c>
      <c r="F52" s="210"/>
      <c r="G52" s="210"/>
    </row>
    <row r="53" spans="1:7" x14ac:dyDescent="0.3">
      <c r="A53" s="189">
        <v>12</v>
      </c>
      <c r="B53" s="196" t="s">
        <v>118</v>
      </c>
      <c r="C53" s="208">
        <v>0</v>
      </c>
      <c r="D53" s="209">
        <v>0</v>
      </c>
      <c r="E53" s="200">
        <f t="shared" si="3"/>
        <v>0</v>
      </c>
      <c r="F53" s="210"/>
      <c r="G53" s="210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40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A28" zoomScale="120" zoomScaleNormal="120" workbookViewId="0">
      <selection activeCell="D19" sqref="D19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8" customWidth="1"/>
    <col min="4" max="4" width="46.85546875" style="1" customWidth="1"/>
    <col min="5" max="16384" width="8.7109375" style="1"/>
  </cols>
  <sheetData>
    <row r="1" spans="1:7" x14ac:dyDescent="0.25">
      <c r="A1" s="153" t="s">
        <v>119</v>
      </c>
      <c r="B1" s="153"/>
      <c r="C1" s="153"/>
      <c r="D1" s="153"/>
    </row>
    <row r="2" spans="1:7" ht="16.5" customHeight="1" x14ac:dyDescent="0.25">
      <c r="A2" s="154" t="s">
        <v>120</v>
      </c>
      <c r="B2" s="154"/>
      <c r="C2" s="154"/>
      <c r="D2" s="154"/>
    </row>
    <row r="3" spans="1:7" ht="33.75" customHeight="1" x14ac:dyDescent="0.25">
      <c r="A3" s="155" t="s">
        <v>2</v>
      </c>
      <c r="B3" s="155"/>
      <c r="C3" s="155"/>
      <c r="D3" s="155"/>
    </row>
    <row r="4" spans="1:7" ht="26.25" customHeight="1" x14ac:dyDescent="0.25">
      <c r="A4" s="28"/>
      <c r="B4" s="14"/>
      <c r="C4" s="29"/>
      <c r="D4" s="14"/>
    </row>
    <row r="5" spans="1:7" ht="31.5" customHeight="1" x14ac:dyDescent="0.25">
      <c r="A5" s="80" t="s">
        <v>3</v>
      </c>
      <c r="B5" s="80" t="s">
        <v>4</v>
      </c>
      <c r="C5" s="121" t="s">
        <v>121</v>
      </c>
      <c r="D5" s="122" t="s">
        <v>122</v>
      </c>
    </row>
    <row r="6" spans="1:7" s="7" customFormat="1" x14ac:dyDescent="0.25">
      <c r="A6" s="80"/>
      <c r="B6" s="123" t="s">
        <v>123</v>
      </c>
      <c r="C6" s="124">
        <v>45929</v>
      </c>
      <c r="D6" s="125"/>
      <c r="E6" s="6"/>
      <c r="F6" s="6"/>
    </row>
    <row r="7" spans="1:7" s="7" customFormat="1" x14ac:dyDescent="0.25">
      <c r="A7" s="80">
        <v>1</v>
      </c>
      <c r="B7" s="126" t="s">
        <v>124</v>
      </c>
      <c r="C7" s="127">
        <v>8122</v>
      </c>
      <c r="D7" s="128"/>
      <c r="E7" s="6"/>
      <c r="F7" s="6"/>
      <c r="G7" s="6"/>
    </row>
    <row r="8" spans="1:7" s="7" customFormat="1" ht="31.5" x14ac:dyDescent="0.25">
      <c r="A8" s="129" t="s">
        <v>30</v>
      </c>
      <c r="B8" s="130" t="s">
        <v>125</v>
      </c>
      <c r="C8" s="131">
        <v>7660</v>
      </c>
      <c r="D8" s="132" t="s">
        <v>126</v>
      </c>
      <c r="F8" s="6"/>
      <c r="G8" s="6"/>
    </row>
    <row r="9" spans="1:7" s="7" customFormat="1" x14ac:dyDescent="0.25">
      <c r="A9" s="129" t="s">
        <v>32</v>
      </c>
      <c r="B9" s="130" t="s">
        <v>127</v>
      </c>
      <c r="C9" s="124">
        <v>153</v>
      </c>
      <c r="D9" s="132" t="s">
        <v>128</v>
      </c>
      <c r="F9" s="6"/>
    </row>
    <row r="10" spans="1:7" s="7" customFormat="1" ht="53.25" customHeight="1" x14ac:dyDescent="0.25">
      <c r="A10" s="129" t="s">
        <v>34</v>
      </c>
      <c r="B10" s="130" t="s">
        <v>129</v>
      </c>
      <c r="C10" s="124">
        <v>214</v>
      </c>
      <c r="D10" s="132" t="s">
        <v>130</v>
      </c>
    </row>
    <row r="11" spans="1:7" s="7" customFormat="1" ht="18.75" x14ac:dyDescent="0.3">
      <c r="A11" s="129" t="s">
        <v>131</v>
      </c>
      <c r="B11" s="130" t="s">
        <v>132</v>
      </c>
      <c r="C11" s="124">
        <v>95</v>
      </c>
      <c r="D11" s="132" t="s">
        <v>133</v>
      </c>
      <c r="F11" s="8"/>
    </row>
    <row r="12" spans="1:7" s="7" customFormat="1" ht="31.5" x14ac:dyDescent="0.25">
      <c r="A12" s="129" t="s">
        <v>134</v>
      </c>
      <c r="B12" s="130" t="s">
        <v>135</v>
      </c>
      <c r="C12" s="124"/>
      <c r="D12" s="123"/>
      <c r="F12" s="6"/>
    </row>
    <row r="13" spans="1:7" s="7" customFormat="1" x14ac:dyDescent="0.25">
      <c r="A13" s="133"/>
      <c r="B13" s="130" t="s">
        <v>136</v>
      </c>
      <c r="C13" s="124">
        <v>56</v>
      </c>
      <c r="D13" s="123"/>
      <c r="F13" s="6"/>
    </row>
    <row r="14" spans="1:7" s="7" customFormat="1" x14ac:dyDescent="0.25">
      <c r="A14" s="133"/>
      <c r="B14" s="130" t="s">
        <v>137</v>
      </c>
      <c r="C14" s="124">
        <v>57</v>
      </c>
      <c r="D14" s="123"/>
      <c r="F14" s="6"/>
    </row>
    <row r="15" spans="1:7" s="7" customFormat="1" x14ac:dyDescent="0.25">
      <c r="A15" s="129" t="s">
        <v>138</v>
      </c>
      <c r="B15" s="126" t="s">
        <v>139</v>
      </c>
      <c r="C15" s="121">
        <f>SUM(C16:C27)</f>
        <v>7092</v>
      </c>
      <c r="D15" s="123"/>
      <c r="F15" s="6"/>
    </row>
    <row r="16" spans="1:7" s="7" customFormat="1" ht="18.75" x14ac:dyDescent="0.25">
      <c r="A16" s="134"/>
      <c r="B16" s="135" t="s">
        <v>97</v>
      </c>
      <c r="C16" s="131">
        <v>734</v>
      </c>
      <c r="D16" s="136"/>
      <c r="F16" s="6"/>
    </row>
    <row r="17" spans="1:14" s="7" customFormat="1" ht="18.75" x14ac:dyDescent="0.25">
      <c r="A17" s="134"/>
      <c r="B17" s="135" t="s">
        <v>98</v>
      </c>
      <c r="C17" s="131">
        <v>664</v>
      </c>
      <c r="D17" s="136"/>
      <c r="F17" s="6"/>
    </row>
    <row r="18" spans="1:14" s="7" customFormat="1" ht="18.75" x14ac:dyDescent="0.25">
      <c r="A18" s="134"/>
      <c r="B18" s="135" t="s">
        <v>99</v>
      </c>
      <c r="C18" s="131">
        <v>249</v>
      </c>
      <c r="D18" s="136"/>
      <c r="F18" s="6"/>
    </row>
    <row r="19" spans="1:14" s="7" customFormat="1" ht="18.75" x14ac:dyDescent="0.25">
      <c r="A19" s="134"/>
      <c r="B19" s="135" t="s">
        <v>100</v>
      </c>
      <c r="C19" s="131">
        <v>721</v>
      </c>
      <c r="D19" s="136"/>
      <c r="I19" s="9"/>
      <c r="J19" s="9"/>
      <c r="K19" s="9"/>
      <c r="L19" s="9"/>
      <c r="M19" s="9"/>
      <c r="N19" s="9"/>
    </row>
    <row r="20" spans="1:14" s="7" customFormat="1" ht="18.75" x14ac:dyDescent="0.25">
      <c r="A20" s="134"/>
      <c r="B20" s="135" t="s">
        <v>101</v>
      </c>
      <c r="C20" s="131">
        <v>440</v>
      </c>
      <c r="D20" s="136"/>
    </row>
    <row r="21" spans="1:14" s="7" customFormat="1" ht="18.75" x14ac:dyDescent="0.25">
      <c r="A21" s="134"/>
      <c r="B21" s="135" t="s">
        <v>102</v>
      </c>
      <c r="C21" s="131">
        <v>19</v>
      </c>
      <c r="D21" s="136"/>
      <c r="G21" s="6"/>
    </row>
    <row r="22" spans="1:14" s="7" customFormat="1" ht="18.75" x14ac:dyDescent="0.25">
      <c r="A22" s="134"/>
      <c r="B22" s="135" t="s">
        <v>103</v>
      </c>
      <c r="C22" s="131">
        <v>396</v>
      </c>
      <c r="D22" s="136"/>
    </row>
    <row r="23" spans="1:14" s="7" customFormat="1" ht="18.75" x14ac:dyDescent="0.25">
      <c r="A23" s="134"/>
      <c r="B23" s="135" t="s">
        <v>104</v>
      </c>
      <c r="C23" s="131">
        <v>684</v>
      </c>
      <c r="D23" s="136"/>
    </row>
    <row r="24" spans="1:14" s="7" customFormat="1" ht="18.75" x14ac:dyDescent="0.25">
      <c r="A24" s="134"/>
      <c r="B24" s="135" t="s">
        <v>105</v>
      </c>
      <c r="C24" s="131">
        <v>1069</v>
      </c>
      <c r="D24" s="136"/>
    </row>
    <row r="25" spans="1:14" s="7" customFormat="1" ht="18.75" x14ac:dyDescent="0.25">
      <c r="A25" s="134"/>
      <c r="B25" s="135" t="s">
        <v>106</v>
      </c>
      <c r="C25" s="131">
        <v>897</v>
      </c>
      <c r="D25" s="136"/>
    </row>
    <row r="26" spans="1:14" s="7" customFormat="1" ht="18.75" x14ac:dyDescent="0.25">
      <c r="A26" s="134"/>
      <c r="B26" s="135" t="s">
        <v>107</v>
      </c>
      <c r="C26" s="131">
        <v>753</v>
      </c>
      <c r="D26" s="136"/>
    </row>
    <row r="27" spans="1:14" s="7" customFormat="1" ht="18.75" x14ac:dyDescent="0.25">
      <c r="A27" s="134"/>
      <c r="B27" s="135" t="s">
        <v>108</v>
      </c>
      <c r="C27" s="131">
        <v>466</v>
      </c>
      <c r="D27" s="136"/>
    </row>
    <row r="28" spans="1:14" x14ac:dyDescent="0.25">
      <c r="A28" s="80">
        <v>2</v>
      </c>
      <c r="B28" s="137" t="s">
        <v>140</v>
      </c>
      <c r="C28" s="121">
        <f>SUM(C29:C31)</f>
        <v>113</v>
      </c>
      <c r="D28" s="123" t="s">
        <v>141</v>
      </c>
    </row>
    <row r="29" spans="1:14" x14ac:dyDescent="0.25">
      <c r="A29" s="138"/>
      <c r="B29" s="139" t="s">
        <v>142</v>
      </c>
      <c r="C29" s="124">
        <v>85</v>
      </c>
      <c r="D29" s="123"/>
    </row>
    <row r="30" spans="1:14" x14ac:dyDescent="0.25">
      <c r="A30" s="138"/>
      <c r="B30" s="139" t="s">
        <v>143</v>
      </c>
      <c r="C30" s="124">
        <v>3</v>
      </c>
      <c r="D30" s="123"/>
    </row>
    <row r="31" spans="1:14" x14ac:dyDescent="0.25">
      <c r="A31" s="138"/>
      <c r="B31" s="139" t="s">
        <v>144</v>
      </c>
      <c r="C31" s="124">
        <v>25</v>
      </c>
      <c r="D31" s="123"/>
    </row>
    <row r="32" spans="1:14" ht="31.5" x14ac:dyDescent="0.25">
      <c r="A32" s="138">
        <v>3</v>
      </c>
      <c r="B32" s="137" t="s">
        <v>145</v>
      </c>
      <c r="C32" s="121">
        <v>18</v>
      </c>
      <c r="D32" s="140" t="s">
        <v>146</v>
      </c>
    </row>
    <row r="33" spans="1:4" x14ac:dyDescent="0.25">
      <c r="A33" s="84"/>
      <c r="B33" s="139" t="s">
        <v>31</v>
      </c>
      <c r="C33" s="19">
        <v>0</v>
      </c>
      <c r="D33" s="141"/>
    </row>
    <row r="34" spans="1:4" x14ac:dyDescent="0.25">
      <c r="A34" s="80">
        <v>4</v>
      </c>
      <c r="B34" s="142" t="s">
        <v>147</v>
      </c>
      <c r="C34" s="121">
        <f>C35+C36+C37</f>
        <v>14</v>
      </c>
      <c r="D34" s="123" t="s">
        <v>148</v>
      </c>
    </row>
    <row r="35" spans="1:4" x14ac:dyDescent="0.25">
      <c r="A35" s="138"/>
      <c r="B35" s="139" t="s">
        <v>149</v>
      </c>
      <c r="C35" s="124">
        <v>9</v>
      </c>
      <c r="D35" s="123"/>
    </row>
    <row r="36" spans="1:4" x14ac:dyDescent="0.25">
      <c r="A36" s="138"/>
      <c r="B36" s="139" t="s">
        <v>150</v>
      </c>
      <c r="C36" s="124">
        <v>4</v>
      </c>
      <c r="D36" s="123"/>
    </row>
    <row r="37" spans="1:4" x14ac:dyDescent="0.25">
      <c r="A37" s="138"/>
      <c r="B37" s="139" t="s">
        <v>151</v>
      </c>
      <c r="C37" s="124">
        <v>1</v>
      </c>
      <c r="D37" s="124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L5" sqref="L5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53" t="s">
        <v>152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ht="15.75" x14ac:dyDescent="0.25">
      <c r="A2" s="154" t="s">
        <v>153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30" customHeight="1" x14ac:dyDescent="0.25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ht="14.25" customHeight="1" x14ac:dyDescent="0.25">
      <c r="A4" s="27"/>
      <c r="B4" s="27"/>
      <c r="C4" s="27"/>
      <c r="D4" s="27"/>
      <c r="E4" s="27" t="s">
        <v>154</v>
      </c>
      <c r="F4" s="27"/>
      <c r="G4" s="27"/>
      <c r="H4" s="27"/>
      <c r="I4" s="155"/>
      <c r="J4" s="155"/>
      <c r="K4" s="27"/>
      <c r="L4" s="27"/>
      <c r="M4" s="27"/>
      <c r="N4" s="27"/>
      <c r="O4" s="27"/>
      <c r="P4" s="27"/>
    </row>
    <row r="5" spans="1:16" x14ac:dyDescent="0.25">
      <c r="A5" s="30"/>
      <c r="B5" s="30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161" t="s">
        <v>3</v>
      </c>
      <c r="B6" s="161" t="s">
        <v>4</v>
      </c>
      <c r="C6" s="163" t="s">
        <v>5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163" t="s">
        <v>155</v>
      </c>
      <c r="P6" s="164"/>
    </row>
    <row r="7" spans="1:16" ht="82.5" x14ac:dyDescent="0.25">
      <c r="A7" s="162"/>
      <c r="B7" s="162"/>
      <c r="C7" s="97" t="s">
        <v>7</v>
      </c>
      <c r="D7" s="97" t="s">
        <v>8</v>
      </c>
      <c r="E7" s="97" t="s">
        <v>9</v>
      </c>
      <c r="F7" s="97" t="s">
        <v>10</v>
      </c>
      <c r="G7" s="97" t="s">
        <v>11</v>
      </c>
      <c r="H7" s="97" t="s">
        <v>12</v>
      </c>
      <c r="I7" s="97" t="s">
        <v>13</v>
      </c>
      <c r="J7" s="97" t="s">
        <v>14</v>
      </c>
      <c r="K7" s="97" t="s">
        <v>15</v>
      </c>
      <c r="L7" s="97" t="s">
        <v>16</v>
      </c>
      <c r="M7" s="97" t="s">
        <v>17</v>
      </c>
      <c r="N7" s="97" t="s">
        <v>18</v>
      </c>
      <c r="O7" s="97" t="s">
        <v>156</v>
      </c>
      <c r="P7" s="97" t="s">
        <v>157</v>
      </c>
    </row>
    <row r="8" spans="1:16" ht="33" x14ac:dyDescent="0.25">
      <c r="A8" s="100" t="s">
        <v>20</v>
      </c>
      <c r="B8" s="97" t="s">
        <v>158</v>
      </c>
      <c r="C8" s="98">
        <v>99.94</v>
      </c>
      <c r="D8" s="98">
        <v>99.56</v>
      </c>
      <c r="E8" s="98">
        <v>99.78</v>
      </c>
      <c r="F8" s="98">
        <v>99.96</v>
      </c>
      <c r="G8" s="98">
        <v>99.57</v>
      </c>
      <c r="H8" s="98">
        <v>99.87</v>
      </c>
      <c r="I8" s="98">
        <v>99.88</v>
      </c>
      <c r="J8" s="98">
        <v>99.9</v>
      </c>
      <c r="K8" s="98">
        <v>99.9</v>
      </c>
      <c r="L8" s="98">
        <v>99.99</v>
      </c>
      <c r="M8" s="98">
        <v>99.95</v>
      </c>
      <c r="N8" s="98">
        <v>99.88</v>
      </c>
      <c r="O8" s="98">
        <v>99.75</v>
      </c>
      <c r="P8" s="98">
        <v>98.41</v>
      </c>
    </row>
    <row r="9" spans="1:16" ht="33" x14ac:dyDescent="0.25">
      <c r="A9" s="100" t="s">
        <v>27</v>
      </c>
      <c r="B9" s="97" t="s">
        <v>159</v>
      </c>
      <c r="C9" s="98">
        <v>97.02</v>
      </c>
      <c r="D9" s="98">
        <v>91.33</v>
      </c>
      <c r="E9" s="98">
        <v>99.34</v>
      </c>
      <c r="F9" s="98">
        <v>97.99</v>
      </c>
      <c r="G9" s="98">
        <v>94.17</v>
      </c>
      <c r="H9" s="98">
        <v>96.59</v>
      </c>
      <c r="I9" s="98">
        <v>89.46</v>
      </c>
      <c r="J9" s="98">
        <v>97</v>
      </c>
      <c r="K9" s="98">
        <v>97.53</v>
      </c>
      <c r="L9" s="98">
        <v>95.72</v>
      </c>
      <c r="M9" s="98">
        <v>99.95</v>
      </c>
      <c r="N9" s="98">
        <v>89.95</v>
      </c>
      <c r="O9" s="98">
        <v>94.09</v>
      </c>
      <c r="P9" s="98">
        <v>92.63</v>
      </c>
    </row>
    <row r="10" spans="1:16" ht="44.25" customHeight="1" x14ac:dyDescent="0.25">
      <c r="A10" s="100" t="s">
        <v>40</v>
      </c>
      <c r="B10" s="97" t="s">
        <v>160</v>
      </c>
      <c r="C10" s="98">
        <v>48</v>
      </c>
      <c r="D10" s="99">
        <v>487</v>
      </c>
      <c r="E10" s="99">
        <v>297</v>
      </c>
      <c r="F10" s="99">
        <v>418</v>
      </c>
      <c r="G10" s="98">
        <v>627</v>
      </c>
      <c r="H10" s="98">
        <v>197</v>
      </c>
      <c r="I10" s="98">
        <v>136</v>
      </c>
      <c r="J10" s="99">
        <v>420</v>
      </c>
      <c r="K10" s="98">
        <v>72</v>
      </c>
      <c r="L10" s="98">
        <v>8</v>
      </c>
      <c r="M10" s="98">
        <v>42</v>
      </c>
      <c r="N10" s="99">
        <v>32</v>
      </c>
      <c r="O10" s="99">
        <f>SUM(C10:N10)</f>
        <v>2784</v>
      </c>
      <c r="P10" s="159" t="s">
        <v>43</v>
      </c>
    </row>
    <row r="11" spans="1:16" ht="39.75" customHeight="1" x14ac:dyDescent="0.25">
      <c r="A11" s="101">
        <v>1</v>
      </c>
      <c r="B11" s="102" t="s">
        <v>161</v>
      </c>
      <c r="C11" s="98">
        <v>46</v>
      </c>
      <c r="D11" s="98">
        <v>75</v>
      </c>
      <c r="E11" s="98">
        <v>71</v>
      </c>
      <c r="F11" s="99">
        <v>9</v>
      </c>
      <c r="G11" s="98">
        <v>140</v>
      </c>
      <c r="H11" s="98">
        <v>93</v>
      </c>
      <c r="I11" s="98">
        <v>63</v>
      </c>
      <c r="J11" s="98">
        <v>420</v>
      </c>
      <c r="K11" s="98">
        <v>23</v>
      </c>
      <c r="L11" s="98">
        <v>6</v>
      </c>
      <c r="M11" s="98">
        <v>42</v>
      </c>
      <c r="N11" s="98">
        <v>0</v>
      </c>
      <c r="O11" s="99">
        <f t="shared" ref="O11:O13" si="0">SUM(C11:N11)</f>
        <v>988</v>
      </c>
      <c r="P11" s="159"/>
    </row>
    <row r="12" spans="1:16" ht="16.5" x14ac:dyDescent="0.25">
      <c r="A12" s="101">
        <v>2</v>
      </c>
      <c r="B12" s="102" t="s">
        <v>162</v>
      </c>
      <c r="C12" s="98">
        <v>2</v>
      </c>
      <c r="D12" s="98">
        <v>0</v>
      </c>
      <c r="E12" s="98">
        <v>22</v>
      </c>
      <c r="F12" s="98">
        <v>40</v>
      </c>
      <c r="G12" s="98">
        <v>317</v>
      </c>
      <c r="H12" s="98">
        <v>32</v>
      </c>
      <c r="I12" s="98">
        <v>32</v>
      </c>
      <c r="J12" s="98">
        <v>0</v>
      </c>
      <c r="K12" s="98">
        <v>28</v>
      </c>
      <c r="L12" s="98">
        <v>0</v>
      </c>
      <c r="M12" s="98">
        <v>0</v>
      </c>
      <c r="N12" s="98">
        <v>0</v>
      </c>
      <c r="O12" s="99">
        <f t="shared" si="0"/>
        <v>473</v>
      </c>
      <c r="P12" s="159"/>
    </row>
    <row r="13" spans="1:16" ht="16.5" x14ac:dyDescent="0.25">
      <c r="A13" s="101">
        <v>3</v>
      </c>
      <c r="B13" s="102" t="s">
        <v>163</v>
      </c>
      <c r="C13" s="98">
        <f>C10-C11-C12</f>
        <v>0</v>
      </c>
      <c r="D13" s="98">
        <f t="shared" ref="D13:N13" si="1">D10-D11-D12</f>
        <v>412</v>
      </c>
      <c r="E13" s="98">
        <f t="shared" si="1"/>
        <v>204</v>
      </c>
      <c r="F13" s="98">
        <f t="shared" si="1"/>
        <v>369</v>
      </c>
      <c r="G13" s="98">
        <f t="shared" si="1"/>
        <v>170</v>
      </c>
      <c r="H13" s="98">
        <f t="shared" si="1"/>
        <v>72</v>
      </c>
      <c r="I13" s="98">
        <f>I10-I11-I12</f>
        <v>41</v>
      </c>
      <c r="J13" s="98">
        <f t="shared" si="1"/>
        <v>0</v>
      </c>
      <c r="K13" s="98">
        <f t="shared" si="1"/>
        <v>21</v>
      </c>
      <c r="L13" s="98">
        <f t="shared" si="1"/>
        <v>2</v>
      </c>
      <c r="M13" s="98">
        <f t="shared" si="1"/>
        <v>0</v>
      </c>
      <c r="N13" s="98">
        <f t="shared" si="1"/>
        <v>32</v>
      </c>
      <c r="O13" s="99">
        <f t="shared" si="0"/>
        <v>1323</v>
      </c>
      <c r="P13" s="160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B1" zoomScale="80" zoomScaleNormal="80" workbookViewId="0">
      <selection activeCell="I10" sqref="I10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165" t="s">
        <v>164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2" spans="1:18" ht="15.75" x14ac:dyDescent="0.25">
      <c r="A2" s="166" t="s">
        <v>165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 ht="36.75" customHeight="1" x14ac:dyDescent="0.25">
      <c r="A3" s="167" t="s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5.75" x14ac:dyDescent="0.25">
      <c r="A4" s="23"/>
      <c r="B4" s="23"/>
      <c r="C4" s="23"/>
      <c r="D4" s="23"/>
      <c r="E4" s="23" t="s">
        <v>154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10"/>
      <c r="B5" s="10"/>
      <c r="C5" s="11"/>
      <c r="D5" s="11"/>
    </row>
    <row r="6" spans="1:18" ht="47.25" x14ac:dyDescent="0.25">
      <c r="A6" s="80" t="s">
        <v>57</v>
      </c>
      <c r="B6" s="81" t="s">
        <v>166</v>
      </c>
      <c r="C6" s="82">
        <v>44560</v>
      </c>
      <c r="D6" s="82">
        <v>44561</v>
      </c>
      <c r="E6" s="82">
        <v>44562</v>
      </c>
      <c r="F6" s="82">
        <v>44563</v>
      </c>
      <c r="G6" s="82">
        <v>44564</v>
      </c>
      <c r="H6" s="82">
        <v>44565</v>
      </c>
      <c r="I6" s="82">
        <v>44566</v>
      </c>
      <c r="J6" s="83">
        <v>44567</v>
      </c>
      <c r="K6" s="83">
        <v>44568</v>
      </c>
      <c r="L6" s="83">
        <v>44569</v>
      </c>
      <c r="M6" s="83">
        <v>44570</v>
      </c>
      <c r="N6" s="83">
        <v>44571</v>
      </c>
      <c r="O6" s="83">
        <v>44572</v>
      </c>
      <c r="P6" s="83">
        <v>44573</v>
      </c>
      <c r="Q6" s="81" t="s">
        <v>6</v>
      </c>
      <c r="R6" s="81" t="s">
        <v>167</v>
      </c>
    </row>
    <row r="7" spans="1:18" ht="24.95" customHeight="1" x14ac:dyDescent="0.25">
      <c r="A7" s="84">
        <v>1</v>
      </c>
      <c r="B7" s="85" t="s">
        <v>7</v>
      </c>
      <c r="C7" s="86"/>
      <c r="D7" s="86">
        <v>4</v>
      </c>
      <c r="E7" s="86">
        <v>3</v>
      </c>
      <c r="F7" s="86">
        <v>8</v>
      </c>
      <c r="G7" s="86">
        <v>13</v>
      </c>
      <c r="H7" s="86"/>
      <c r="I7" s="86"/>
      <c r="J7" s="86">
        <v>1</v>
      </c>
      <c r="K7" s="86">
        <v>5</v>
      </c>
      <c r="L7" s="86">
        <v>2</v>
      </c>
      <c r="M7" s="86">
        <v>1</v>
      </c>
      <c r="N7" s="86"/>
      <c r="O7" s="86">
        <v>5</v>
      </c>
      <c r="P7" s="86">
        <v>4</v>
      </c>
      <c r="Q7" s="87">
        <f>SUM(C7:P7)</f>
        <v>46</v>
      </c>
      <c r="R7" s="88"/>
    </row>
    <row r="8" spans="1:18" ht="24.95" customHeight="1" x14ac:dyDescent="0.25">
      <c r="A8" s="84">
        <v>2</v>
      </c>
      <c r="B8" s="85" t="s">
        <v>8</v>
      </c>
      <c r="C8" s="86">
        <v>1</v>
      </c>
      <c r="D8" s="86"/>
      <c r="E8" s="86">
        <v>2</v>
      </c>
      <c r="F8" s="86">
        <v>8</v>
      </c>
      <c r="G8" s="86">
        <v>1</v>
      </c>
      <c r="H8" s="86"/>
      <c r="I8" s="86">
        <v>1</v>
      </c>
      <c r="J8" s="86">
        <v>1</v>
      </c>
      <c r="K8" s="86">
        <v>5</v>
      </c>
      <c r="L8" s="86">
        <v>4</v>
      </c>
      <c r="M8" s="86">
        <v>2</v>
      </c>
      <c r="N8" s="86"/>
      <c r="O8" s="86">
        <v>1</v>
      </c>
      <c r="P8" s="86">
        <v>8</v>
      </c>
      <c r="Q8" s="87">
        <f t="shared" ref="Q8:Q18" si="0">SUM(C8:P8)</f>
        <v>34</v>
      </c>
      <c r="R8" s="88"/>
    </row>
    <row r="9" spans="1:18" ht="24.95" customHeight="1" x14ac:dyDescent="0.25">
      <c r="A9" s="84">
        <v>3</v>
      </c>
      <c r="B9" s="85" t="s">
        <v>9</v>
      </c>
      <c r="C9" s="86">
        <v>42</v>
      </c>
      <c r="D9" s="86">
        <v>25</v>
      </c>
      <c r="E9" s="86">
        <v>18</v>
      </c>
      <c r="F9" s="86">
        <v>13</v>
      </c>
      <c r="G9" s="86">
        <v>4</v>
      </c>
      <c r="H9" s="86">
        <v>8</v>
      </c>
      <c r="I9" s="86">
        <v>4</v>
      </c>
      <c r="J9" s="86">
        <v>1</v>
      </c>
      <c r="K9" s="86">
        <v>3</v>
      </c>
      <c r="L9" s="86">
        <v>8</v>
      </c>
      <c r="M9" s="86">
        <v>6</v>
      </c>
      <c r="N9" s="86">
        <v>4</v>
      </c>
      <c r="O9" s="86">
        <v>6</v>
      </c>
      <c r="P9" s="86">
        <v>1</v>
      </c>
      <c r="Q9" s="87">
        <f t="shared" si="0"/>
        <v>143</v>
      </c>
      <c r="R9" s="88"/>
    </row>
    <row r="10" spans="1:18" ht="24.95" customHeight="1" x14ac:dyDescent="0.25">
      <c r="A10" s="84">
        <v>4</v>
      </c>
      <c r="B10" s="85" t="s">
        <v>10</v>
      </c>
      <c r="C10" s="86">
        <v>4</v>
      </c>
      <c r="D10" s="86">
        <v>4</v>
      </c>
      <c r="E10" s="86">
        <v>3</v>
      </c>
      <c r="F10" s="86">
        <v>12</v>
      </c>
      <c r="G10" s="86">
        <v>6</v>
      </c>
      <c r="H10" s="86">
        <v>1</v>
      </c>
      <c r="I10" s="86"/>
      <c r="J10" s="86">
        <v>2</v>
      </c>
      <c r="K10" s="86">
        <v>16</v>
      </c>
      <c r="L10" s="86">
        <v>6</v>
      </c>
      <c r="M10" s="86">
        <v>13</v>
      </c>
      <c r="N10" s="86"/>
      <c r="O10" s="86">
        <v>4</v>
      </c>
      <c r="P10" s="86">
        <v>11</v>
      </c>
      <c r="Q10" s="87">
        <f t="shared" si="0"/>
        <v>82</v>
      </c>
      <c r="R10" s="88"/>
    </row>
    <row r="11" spans="1:18" ht="24.95" customHeight="1" x14ac:dyDescent="0.25">
      <c r="A11" s="84">
        <v>5</v>
      </c>
      <c r="B11" s="85" t="s">
        <v>11</v>
      </c>
      <c r="C11" s="86">
        <v>24</v>
      </c>
      <c r="D11" s="86">
        <v>44</v>
      </c>
      <c r="E11" s="86">
        <v>43</v>
      </c>
      <c r="F11" s="86">
        <v>8</v>
      </c>
      <c r="G11" s="86">
        <v>8</v>
      </c>
      <c r="H11" s="86">
        <v>9</v>
      </c>
      <c r="I11" s="86">
        <v>6</v>
      </c>
      <c r="J11" s="86">
        <v>5</v>
      </c>
      <c r="K11" s="86">
        <v>3</v>
      </c>
      <c r="L11" s="86">
        <v>9</v>
      </c>
      <c r="M11" s="86">
        <v>14</v>
      </c>
      <c r="N11" s="86">
        <v>7</v>
      </c>
      <c r="O11" s="86">
        <v>18</v>
      </c>
      <c r="P11" s="86">
        <v>5</v>
      </c>
      <c r="Q11" s="87">
        <f t="shared" si="0"/>
        <v>203</v>
      </c>
      <c r="R11" s="88"/>
    </row>
    <row r="12" spans="1:18" ht="24.95" customHeight="1" x14ac:dyDescent="0.25">
      <c r="A12" s="84">
        <v>6</v>
      </c>
      <c r="B12" s="85" t="s">
        <v>115</v>
      </c>
      <c r="C12" s="86">
        <v>33</v>
      </c>
      <c r="D12" s="86">
        <v>15</v>
      </c>
      <c r="E12" s="86">
        <v>7</v>
      </c>
      <c r="F12" s="86">
        <v>6</v>
      </c>
      <c r="G12" s="86">
        <v>7</v>
      </c>
      <c r="H12" s="86"/>
      <c r="I12" s="86"/>
      <c r="J12" s="86">
        <v>7</v>
      </c>
      <c r="K12" s="86">
        <v>1</v>
      </c>
      <c r="L12" s="86">
        <v>6</v>
      </c>
      <c r="M12" s="86">
        <v>9</v>
      </c>
      <c r="N12" s="86">
        <v>1</v>
      </c>
      <c r="O12" s="86">
        <v>4</v>
      </c>
      <c r="P12" s="86">
        <v>12</v>
      </c>
      <c r="Q12" s="87">
        <f t="shared" si="0"/>
        <v>108</v>
      </c>
      <c r="R12" s="88"/>
    </row>
    <row r="13" spans="1:18" ht="24.95" customHeight="1" x14ac:dyDescent="0.25">
      <c r="A13" s="84">
        <v>7</v>
      </c>
      <c r="B13" s="85" t="s">
        <v>13</v>
      </c>
      <c r="C13" s="86">
        <v>1</v>
      </c>
      <c r="D13" s="86">
        <v>16</v>
      </c>
      <c r="E13" s="86">
        <v>21</v>
      </c>
      <c r="F13" s="86">
        <v>18</v>
      </c>
      <c r="G13" s="86">
        <v>10</v>
      </c>
      <c r="H13" s="86">
        <v>4</v>
      </c>
      <c r="I13" s="86">
        <v>9</v>
      </c>
      <c r="J13" s="86">
        <v>5</v>
      </c>
      <c r="K13" s="86">
        <v>17</v>
      </c>
      <c r="L13" s="86">
        <v>5</v>
      </c>
      <c r="M13" s="86">
        <v>15</v>
      </c>
      <c r="N13" s="86">
        <v>3</v>
      </c>
      <c r="O13" s="86">
        <v>9</v>
      </c>
      <c r="P13" s="86">
        <v>3</v>
      </c>
      <c r="Q13" s="87">
        <f t="shared" si="0"/>
        <v>136</v>
      </c>
      <c r="R13" s="88"/>
    </row>
    <row r="14" spans="1:18" ht="24.95" customHeight="1" x14ac:dyDescent="0.25">
      <c r="A14" s="84">
        <v>8</v>
      </c>
      <c r="B14" s="85" t="s">
        <v>14</v>
      </c>
      <c r="C14" s="86">
        <v>6</v>
      </c>
      <c r="D14" s="86">
        <v>5</v>
      </c>
      <c r="E14" s="86">
        <v>17</v>
      </c>
      <c r="F14" s="86">
        <v>8</v>
      </c>
      <c r="G14" s="86">
        <v>1</v>
      </c>
      <c r="H14" s="86">
        <v>16</v>
      </c>
      <c r="I14" s="86">
        <v>7</v>
      </c>
      <c r="J14" s="86">
        <v>8</v>
      </c>
      <c r="K14" s="86">
        <v>6</v>
      </c>
      <c r="L14" s="86">
        <v>4</v>
      </c>
      <c r="M14" s="86">
        <v>11</v>
      </c>
      <c r="N14" s="86">
        <v>9</v>
      </c>
      <c r="O14" s="86">
        <v>7</v>
      </c>
      <c r="P14" s="86">
        <v>2</v>
      </c>
      <c r="Q14" s="87">
        <f t="shared" si="0"/>
        <v>107</v>
      </c>
      <c r="R14" s="88"/>
    </row>
    <row r="15" spans="1:18" ht="24.95" customHeight="1" x14ac:dyDescent="0.25">
      <c r="A15" s="84">
        <v>9</v>
      </c>
      <c r="B15" s="85" t="s">
        <v>15</v>
      </c>
      <c r="C15" s="86"/>
      <c r="D15" s="86">
        <v>2</v>
      </c>
      <c r="E15" s="86">
        <v>3</v>
      </c>
      <c r="F15" s="86">
        <v>2</v>
      </c>
      <c r="G15" s="86">
        <v>3</v>
      </c>
      <c r="H15" s="86">
        <v>1</v>
      </c>
      <c r="I15" s="86">
        <v>1</v>
      </c>
      <c r="J15" s="86">
        <v>3</v>
      </c>
      <c r="K15" s="86">
        <v>1</v>
      </c>
      <c r="L15" s="86">
        <v>6</v>
      </c>
      <c r="M15" s="86">
        <v>5</v>
      </c>
      <c r="N15" s="86">
        <v>3</v>
      </c>
      <c r="O15" s="86">
        <v>4</v>
      </c>
      <c r="P15" s="86">
        <v>2</v>
      </c>
      <c r="Q15" s="87">
        <f t="shared" si="0"/>
        <v>36</v>
      </c>
      <c r="R15" s="88"/>
    </row>
    <row r="16" spans="1:18" ht="24.95" customHeight="1" x14ac:dyDescent="0.25">
      <c r="A16" s="84">
        <v>10</v>
      </c>
      <c r="B16" s="85" t="s">
        <v>16</v>
      </c>
      <c r="C16" s="86">
        <v>1</v>
      </c>
      <c r="D16" s="86">
        <v>3</v>
      </c>
      <c r="E16" s="86"/>
      <c r="F16" s="86"/>
      <c r="G16" s="86"/>
      <c r="H16" s="86"/>
      <c r="I16" s="86"/>
      <c r="J16" s="86"/>
      <c r="K16" s="86">
        <v>1</v>
      </c>
      <c r="L16" s="86"/>
      <c r="M16" s="86"/>
      <c r="N16" s="86"/>
      <c r="O16" s="86"/>
      <c r="P16" s="86"/>
      <c r="Q16" s="87">
        <f t="shared" si="0"/>
        <v>5</v>
      </c>
      <c r="R16" s="89">
        <v>5</v>
      </c>
    </row>
    <row r="17" spans="1:18" ht="24.95" customHeight="1" x14ac:dyDescent="0.25">
      <c r="A17" s="84">
        <v>11</v>
      </c>
      <c r="B17" s="85" t="s">
        <v>112</v>
      </c>
      <c r="C17" s="86"/>
      <c r="D17" s="86"/>
      <c r="E17" s="86"/>
      <c r="F17" s="86"/>
      <c r="G17" s="86"/>
      <c r="H17" s="86"/>
      <c r="I17" s="86"/>
      <c r="J17" s="86"/>
      <c r="K17" s="86"/>
      <c r="L17" s="86">
        <v>1</v>
      </c>
      <c r="M17" s="86"/>
      <c r="N17" s="86"/>
      <c r="O17" s="86">
        <v>1</v>
      </c>
      <c r="P17" s="86">
        <v>4</v>
      </c>
      <c r="Q17" s="87">
        <f t="shared" si="0"/>
        <v>6</v>
      </c>
      <c r="R17" s="89"/>
    </row>
    <row r="18" spans="1:18" ht="24.95" customHeight="1" x14ac:dyDescent="0.25">
      <c r="A18" s="84">
        <v>12</v>
      </c>
      <c r="B18" s="85" t="s">
        <v>18</v>
      </c>
      <c r="C18" s="86">
        <v>10</v>
      </c>
      <c r="D18" s="86">
        <v>5</v>
      </c>
      <c r="E18" s="86">
        <v>10</v>
      </c>
      <c r="F18" s="86"/>
      <c r="G18" s="86">
        <v>2</v>
      </c>
      <c r="H18" s="86">
        <v>5</v>
      </c>
      <c r="I18" s="86">
        <v>1</v>
      </c>
      <c r="J18" s="86">
        <v>10</v>
      </c>
      <c r="K18" s="86">
        <v>1</v>
      </c>
      <c r="L18" s="86">
        <v>5</v>
      </c>
      <c r="M18" s="86">
        <v>2</v>
      </c>
      <c r="N18" s="86">
        <v>10</v>
      </c>
      <c r="O18" s="86"/>
      <c r="P18" s="86">
        <v>6</v>
      </c>
      <c r="Q18" s="87">
        <f t="shared" si="0"/>
        <v>67</v>
      </c>
      <c r="R18" s="89"/>
    </row>
    <row r="19" spans="1:18" ht="24.95" customHeight="1" x14ac:dyDescent="0.25">
      <c r="A19" s="168" t="s">
        <v>168</v>
      </c>
      <c r="B19" s="169"/>
      <c r="C19" s="90">
        <f t="shared" ref="C19:P19" si="1">SUM(C7:C18)</f>
        <v>122</v>
      </c>
      <c r="D19" s="90">
        <f t="shared" si="1"/>
        <v>123</v>
      </c>
      <c r="E19" s="90">
        <f t="shared" si="1"/>
        <v>127</v>
      </c>
      <c r="F19" s="90">
        <f t="shared" si="1"/>
        <v>83</v>
      </c>
      <c r="G19" s="90">
        <f t="shared" si="1"/>
        <v>55</v>
      </c>
      <c r="H19" s="90">
        <f t="shared" si="1"/>
        <v>44</v>
      </c>
      <c r="I19" s="90">
        <f t="shared" si="1"/>
        <v>29</v>
      </c>
      <c r="J19" s="90">
        <f t="shared" si="1"/>
        <v>43</v>
      </c>
      <c r="K19" s="90">
        <f t="shared" si="1"/>
        <v>59</v>
      </c>
      <c r="L19" s="90">
        <f t="shared" si="1"/>
        <v>56</v>
      </c>
      <c r="M19" s="90">
        <f t="shared" si="1"/>
        <v>78</v>
      </c>
      <c r="N19" s="90">
        <f t="shared" si="1"/>
        <v>37</v>
      </c>
      <c r="O19" s="90">
        <f t="shared" si="1"/>
        <v>59</v>
      </c>
      <c r="P19" s="90">
        <f t="shared" si="1"/>
        <v>58</v>
      </c>
      <c r="Q19" s="87">
        <f>SUM(C19:P19)</f>
        <v>973</v>
      </c>
      <c r="R19" s="88" t="s">
        <v>43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</row>
    <row r="23" spans="1:18" ht="15.75" x14ac:dyDescent="0.25">
      <c r="A23" s="11"/>
      <c r="B23" s="14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2022-01-12T09:50:44Z</dcterms:modified>
  <cp:category/>
  <cp:contentStatus/>
</cp:coreProperties>
</file>