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xWindow="0" yWindow="0" windowWidth="20490" windowHeight="7110" firstSheet="3" activeTab="3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25" l="1"/>
  <c r="P11" i="25"/>
  <c r="P10" i="25"/>
  <c r="P9" i="25"/>
  <c r="P8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P7" i="25" s="1"/>
  <c r="P18" i="25"/>
  <c r="P17" i="25"/>
  <c r="P16" i="25"/>
  <c r="P15" i="25"/>
  <c r="P14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P13" i="25" l="1"/>
  <c r="C10" i="22" l="1"/>
  <c r="D10" i="22"/>
  <c r="E10" i="22"/>
  <c r="P35" i="25"/>
  <c r="P36" i="25"/>
  <c r="P37" i="25"/>
  <c r="P38" i="25"/>
  <c r="E10" i="11"/>
  <c r="E41" i="11"/>
  <c r="E42" i="11"/>
  <c r="E43" i="11"/>
  <c r="E44" i="11"/>
  <c r="E45" i="11"/>
  <c r="E46" i="11"/>
  <c r="E47" i="11"/>
  <c r="E48" i="11"/>
  <c r="E49" i="11"/>
  <c r="E50" i="11"/>
  <c r="E51" i="11"/>
  <c r="E40" i="11"/>
  <c r="E30" i="11"/>
  <c r="P34" i="25" l="1"/>
  <c r="I13" i="31"/>
  <c r="C34" i="12" l="1"/>
  <c r="C28" i="12"/>
  <c r="O11" i="31"/>
  <c r="O12" i="31"/>
  <c r="O10" i="31"/>
  <c r="D39" i="11"/>
  <c r="C39" i="11"/>
  <c r="E8" i="11"/>
  <c r="E9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J13" i="31"/>
  <c r="K13" i="31"/>
  <c r="L13" i="31"/>
  <c r="M13" i="31"/>
  <c r="N13" i="31"/>
  <c r="C13" i="31"/>
  <c r="C15" i="12"/>
  <c r="C7" i="11"/>
  <c r="C26" i="11"/>
  <c r="P53" i="25"/>
  <c r="P52" i="25"/>
  <c r="P51" i="25"/>
  <c r="P50" i="25"/>
  <c r="P48" i="25"/>
  <c r="P47" i="25"/>
  <c r="P46" i="25"/>
  <c r="P45" i="25"/>
  <c r="P43" i="25"/>
  <c r="P42" i="25"/>
  <c r="P41" i="25"/>
  <c r="P40" i="25"/>
  <c r="P33" i="25"/>
  <c r="P32" i="25"/>
  <c r="P31" i="25"/>
  <c r="P29" i="25"/>
  <c r="P28" i="25"/>
  <c r="P27" i="25"/>
  <c r="D26" i="11"/>
  <c r="G7" i="11"/>
  <c r="F7" i="11"/>
  <c r="D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21" i="25"/>
  <c r="P22" i="25"/>
  <c r="P23" i="25"/>
  <c r="P24" i="25"/>
  <c r="P20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C19" i="25"/>
  <c r="Q19" i="26" l="1"/>
  <c r="E39" i="11"/>
  <c r="E26" i="11"/>
  <c r="O13" i="31"/>
  <c r="E7" i="11"/>
  <c r="P49" i="25"/>
  <c r="P39" i="25"/>
  <c r="P44" i="25"/>
  <c r="P19" i="25"/>
</calcChain>
</file>

<file path=xl/comments1.xml><?xml version="1.0" encoding="utf-8"?>
<comments xmlns="http://schemas.openxmlformats.org/spreadsheetml/2006/main">
  <authors>
    <author>Thành Sĩ</author>
  </authors>
  <commentList>
    <comment ref="F38" authorId="0" shape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<sst xmlns="http://schemas.openxmlformats.org/spreadsheetml/2006/main" count="287" uniqueCount="171">
  <si>
    <t>PHỤ LỤC 1</t>
  </si>
  <si>
    <t>Thống kê tình hình dịch Covid-19 trên địa bàn Tỉnh</t>
  </si>
  <si>
    <t>(Kèm theo Báo cáo số:             /BC-TBTTTT 
ngày        /01/2022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</si>
  <si>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</si>
  <si>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</si>
  <si>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</si>
  <si>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</si>
  <si>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</si>
  <si>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</si>
  <si>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</si>
  <si>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</si>
  <si>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</si>
  <si>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</si>
  <si>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</si>
  <si>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</si>
  <si>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</si>
  <si>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</si>
  <si>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</si>
  <si>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</si>
  <si>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</si>
  <si>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</si>
  <si>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từ 03/01 - 09/01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</si>
  <si>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</si>
  <si>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</si>
  <si>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</si>
  <si>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</si>
  <si>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</si>
  <si>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</si>
  <si>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F0 từ 10/01 - 16/01</t>
  </si>
  <si>
    <t>III</t>
  </si>
  <si>
    <t>F0 trong ngày 17/01</t>
  </si>
  <si>
    <t>IV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</si>
  <si>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</si>
  <si>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</si>
  <si>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</si>
  <si>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</si>
  <si>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</si>
  <si>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</si>
  <si>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</si>
  <si>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</si>
  <si>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</si>
  <si>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</si>
  <si>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</si>
  <si>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</si>
  <si>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V</t>
  </si>
  <si>
    <t>Phân loại cấp độ dịch cấp huyện</t>
  </si>
  <si>
    <t>Nguy cơ thấp (cấp 1)</t>
  </si>
  <si>
    <t>Nguy cơ trung bình (cấp 2)</t>
  </si>
  <si>
    <t>Nguy cơ cao (cấp 3)</t>
  </si>
  <si>
    <t> </t>
  </si>
  <si>
    <t>Nguy cơ rất cao (cấp 4)</t>
  </si>
  <si>
    <t>VI</t>
  </si>
  <si>
    <t>Phân loại cấp độ dịch cấp xã</t>
  </si>
  <si>
    <t>VII</t>
  </si>
  <si>
    <t>Phân loại cấp độ dịch khóm/ấp</t>
  </si>
  <si>
    <t>VIII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</si>
  <si>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</si>
  <si>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</si>
  <si>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</si>
  <si>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</si>
  <si>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</si>
  <si>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</si>
  <si>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</si>
  <si>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</si>
  <si>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</si>
  <si>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</si>
  <si>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</si>
  <si>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</si>
  <si>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</si>
  <si>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 xml:space="preserve">  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</si>
  <si>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</si>
  <si>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</si>
  <si>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</si>
  <si>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</si>
  <si>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</si>
  <si>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</si>
  <si>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</si>
  <si>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</si>
  <si>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</si>
  <si>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</si>
  <si>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</si>
  <si>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</si>
  <si>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</si>
  <si>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>BV ĐK Đồng Tháp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</si>
  <si>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</si>
  <si>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</si>
  <si>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</si>
  <si>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</si>
  <si>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</si>
  <si>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</si>
  <si>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</si>
  <si>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</si>
  <si>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</si>
  <si>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</si>
  <si>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</si>
  <si>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</si>
  <si>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</si>
  <si>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</si>
  <si>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</si>
  <si>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</si>
  <si>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</si>
  <si>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</si>
  <si>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</si>
  <si>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</si>
  <si>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</si>
  <si>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</si>
  <si>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</si>
  <si>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</si>
  <si>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</si>
  <si>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</si>
  <si>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</si>
  <si>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</si>
  <si>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</si>
  <si>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</si>
  <si>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</si>
  <si>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</si>
  <si>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</si>
  <si>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</si>
  <si>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</si>
  <si>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</si>
  <si>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</si>
  <si>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</si>
  <si>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</si>
  <si>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</si>
  <si>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</si>
  <si>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</si>
  <si>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</si>
  <si>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</si>
  <si>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</si>
  <si>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(94,46%)</t>
  </si>
  <si>
    <t>Số ca triệu chứng trung bình</t>
  </si>
  <si>
    <t>Chiếm (1,75%)</t>
  </si>
  <si>
    <t>Số ca nặng</t>
  </si>
  <si>
    <t>Chiếm (2,47%) (BV Sa Đéc: 88, BV Phổi: 47; ĐK Đồng Tháp: 23, BV PHCN: 04; ĐKKV Hồng Ngự: 26, ĐKKV Tháp Mười: 8; TTYT Lai Vung 02, KTX Phường Hòa Thuận: 04)</t>
  </si>
  <si>
    <t>1.4</t>
  </si>
  <si>
    <t>Số ca rất nặng</t>
  </si>
  <si>
    <t>Chiếm (1,32%) (BV Sa Đéc: 75; BV Phổi: 30; ĐK Đồng Tháp: 03)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</si>
  <si>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</si>
  <si>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</si>
  <si>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</si>
  <si>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</si>
  <si>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</si>
  <si>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</si>
  <si>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Hoàn thành điều trị</t>
  </si>
  <si>
    <t>Cộng dồn: 37.648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</si>
  <si>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</si>
  <si>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</si>
  <si>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</si>
  <si>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</si>
  <si>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</si>
  <si>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</si>
  <si>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807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</si>
  <si>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</si>
  <si>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</si>
  <si>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</si>
  <si>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</si>
  <si>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</si>
  <si>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</si>
  <si>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</si>
  <si>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</si>
  <si>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</si>
  <si>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</si>
  <si>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</si>
  <si>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</si>
  <si>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Chống chỉ định, hoãn tiêm</t>
  </si>
  <si>
    <t>Từ chối tiêm</t>
  </si>
  <si>
    <t>Lý do khác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</si>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</sst>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i/>
      <sz val="12"/>
      <color rgb="FF000000"/>
      <name val="Times New Roman"/>
      <family val="1"/>
    </font>
    <font>
      <sz val="14"/>
      <color indexed="8"/>
      <name val="Times New Roman"/>
      <family val="2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i/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  <xf numFmtId="43" fontId="19" fillId="0" borderId="0" applyFont="0" applyFill="0" applyBorder="0" applyAlignment="0" applyProtection="0"/>
  </cellStyleXfs>
  <cellXfs count="225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0" fontId="7" fillId="0" borderId="0" xfId="1" applyFont="1" applyAlignment="1">
      <alignment horizontal="center" vertical="center" wrapText="1"/>
    </xf>
    <xf numFmtId="0" fontId="14" fillId="0" borderId="0" xfId="0" applyFont="1"/>
    <xf numFmtId="0" fontId="9" fillId="0" borderId="0" xfId="0" applyFont="1"/>
    <xf numFmtId="0" fontId="15" fillId="0" borderId="0" xfId="0" applyFont="1"/>
    <xf numFmtId="0" fontId="16" fillId="0" borderId="0" xfId="0" applyFont="1"/>
    <xf numFmtId="0" fontId="6" fillId="0" borderId="0" xfId="0" applyFont="1"/>
    <xf numFmtId="3" fontId="1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18" fillId="0" borderId="0" xfId="0" applyFont="1"/>
    <xf numFmtId="3" fontId="8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3" fontId="20" fillId="0" borderId="5" xfId="1" applyNumberFormat="1" applyFont="1" applyBorder="1" applyAlignment="1" applyProtection="1">
      <alignment horizontal="center" vertical="center" wrapText="1"/>
      <protection locked="0"/>
    </xf>
    <xf numFmtId="3" fontId="20" fillId="0" borderId="14" xfId="0" applyNumberFormat="1" applyFont="1" applyBorder="1" applyAlignment="1">
      <alignment horizontal="center" vertical="center"/>
    </xf>
    <xf numFmtId="3" fontId="20" fillId="0" borderId="14" xfId="1" applyNumberFormat="1" applyFont="1" applyBorder="1" applyAlignment="1" applyProtection="1">
      <alignment horizontal="center" vertical="center" wrapText="1"/>
      <protection locked="0"/>
    </xf>
    <xf numFmtId="3" fontId="20" fillId="0" borderId="16" xfId="0" applyNumberFormat="1" applyFont="1" applyBorder="1" applyAlignment="1">
      <alignment horizontal="center" vertical="center"/>
    </xf>
    <xf numFmtId="3" fontId="20" fillId="0" borderId="14" xfId="3" applyNumberFormat="1" applyFont="1" applyFill="1" applyBorder="1" applyAlignment="1">
      <alignment horizontal="center" vertical="center"/>
    </xf>
    <xf numFmtId="3" fontId="20" fillId="0" borderId="11" xfId="1" applyNumberFormat="1" applyFont="1" applyBorder="1" applyAlignment="1" applyProtection="1">
      <alignment horizontal="center" vertical="center" wrapText="1"/>
      <protection locked="0"/>
    </xf>
    <xf numFmtId="3" fontId="20" fillId="0" borderId="11" xfId="0" applyNumberFormat="1" applyFont="1" applyBorder="1" applyAlignment="1" applyProtection="1">
      <alignment horizontal="center" vertical="center"/>
      <protection locked="0"/>
    </xf>
    <xf numFmtId="3" fontId="20" fillId="0" borderId="2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 applyProtection="1">
      <alignment horizontal="center" vertical="center" wrapText="1"/>
      <protection locked="0"/>
    </xf>
    <xf numFmtId="1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5" xfId="0" applyNumberFormat="1" applyFont="1" applyBorder="1" applyAlignment="1" applyProtection="1">
      <alignment horizontal="center" vertical="center"/>
      <protection locked="0"/>
    </xf>
    <xf numFmtId="1" fontId="21" fillId="0" borderId="2" xfId="1" applyNumberFormat="1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>
      <alignment horizontal="left" vertical="center" wrapText="1"/>
    </xf>
    <xf numFmtId="3" fontId="21" fillId="0" borderId="5" xfId="1" applyNumberFormat="1" applyFont="1" applyBorder="1" applyAlignment="1" applyProtection="1">
      <alignment horizontal="center" vertical="center" wrapText="1"/>
      <protection locked="0"/>
    </xf>
    <xf numFmtId="3" fontId="21" fillId="0" borderId="5" xfId="0" applyNumberFormat="1" applyFont="1" applyBorder="1" applyAlignment="1" applyProtection="1">
      <alignment horizontal="center" vertical="center"/>
      <protection locked="0"/>
    </xf>
    <xf numFmtId="1" fontId="20" fillId="0" borderId="2" xfId="1" applyNumberFormat="1" applyFont="1" applyBorder="1" applyAlignment="1" applyProtection="1">
      <alignment horizontal="center" vertical="center" wrapText="1"/>
      <protection locked="0"/>
    </xf>
    <xf numFmtId="1" fontId="20" fillId="0" borderId="2" xfId="1" applyNumberFormat="1" applyFont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3" fontId="6" fillId="0" borderId="9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" fontId="21" fillId="0" borderId="2" xfId="1" applyNumberFormat="1" applyFont="1" applyBorder="1" applyAlignment="1" applyProtection="1">
      <alignment horizontal="left" vertical="center" wrapText="1"/>
      <protection locked="0"/>
    </xf>
    <xf numFmtId="1" fontId="21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13" xfId="1" applyNumberFormat="1" applyFont="1" applyBorder="1" applyAlignment="1" applyProtection="1">
      <alignment horizontal="center" vertical="center" wrapText="1"/>
      <protection locked="0"/>
    </xf>
    <xf numFmtId="3" fontId="20" fillId="0" borderId="13" xfId="0" applyNumberFormat="1" applyFont="1" applyBorder="1" applyAlignment="1" applyProtection="1">
      <alignment horizontal="center" vertical="center" wrapText="1"/>
      <protection locked="0"/>
    </xf>
    <xf numFmtId="3" fontId="20" fillId="0" borderId="12" xfId="0" applyNumberFormat="1" applyFont="1" applyBorder="1" applyAlignment="1" applyProtection="1">
      <alignment horizontal="center" vertical="center"/>
      <protection locked="0"/>
    </xf>
    <xf numFmtId="3" fontId="20" fillId="0" borderId="13" xfId="0" applyNumberFormat="1" applyFont="1" applyBorder="1" applyAlignment="1" applyProtection="1">
      <alignment horizontal="center" vertical="center"/>
      <protection locked="0"/>
    </xf>
    <xf numFmtId="3" fontId="20" fillId="0" borderId="13" xfId="0" applyNumberFormat="1" applyFont="1" applyBorder="1" applyProtection="1"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1" fontId="22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20" fillId="0" borderId="1" xfId="0" applyNumberFormat="1" applyFont="1" applyBorder="1" applyProtection="1">
      <protection locked="0"/>
    </xf>
    <xf numFmtId="3" fontId="21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0" fillId="2" borderId="11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5" xfId="0" applyNumberFormat="1" applyFont="1" applyBorder="1" applyAlignment="1" applyProtection="1">
      <alignment horizontal="center" vertical="center"/>
      <protection locked="0"/>
    </xf>
    <xf numFmtId="3" fontId="20" fillId="0" borderId="5" xfId="0" applyNumberFormat="1" applyFont="1" applyBorder="1" applyProtection="1">
      <protection locked="0"/>
    </xf>
    <xf numFmtId="3" fontId="21" fillId="2" borderId="5" xfId="0" applyNumberFormat="1" applyFont="1" applyFill="1" applyBorder="1" applyAlignment="1" applyProtection="1">
      <alignment horizontal="center" vertical="center"/>
      <protection locked="0"/>
    </xf>
    <xf numFmtId="1" fontId="21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5" xfId="0" applyNumberFormat="1" applyFont="1" applyBorder="1" applyAlignment="1">
      <alignment horizontal="center" vertical="center"/>
    </xf>
    <xf numFmtId="3" fontId="20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20" fillId="0" borderId="5" xfId="0" applyNumberFormat="1" applyFont="1" applyBorder="1" applyAlignment="1" applyProtection="1">
      <alignment horizontal="center" vertical="center" wrapText="1"/>
      <protection locked="0"/>
    </xf>
    <xf numFmtId="1" fontId="20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 wrapText="1"/>
    </xf>
    <xf numFmtId="3" fontId="21" fillId="0" borderId="2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vertical="center"/>
    </xf>
    <xf numFmtId="3" fontId="21" fillId="0" borderId="1" xfId="1" applyNumberFormat="1" applyFont="1" applyBorder="1" applyAlignment="1">
      <alignment horizontal="right" vertical="center"/>
    </xf>
    <xf numFmtId="0" fontId="20" fillId="0" borderId="1" xfId="1" applyFont="1" applyBorder="1" applyAlignment="1">
      <alignment horizontal="left" vertical="center" wrapText="1"/>
    </xf>
    <xf numFmtId="3" fontId="20" fillId="0" borderId="1" xfId="0" applyNumberFormat="1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vertical="center" wrapText="1"/>
    </xf>
    <xf numFmtId="3" fontId="20" fillId="0" borderId="1" xfId="1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3" fontId="21" fillId="0" borderId="3" xfId="1" applyNumberFormat="1" applyFont="1" applyBorder="1" applyAlignment="1">
      <alignment horizontal="right" vertical="center"/>
    </xf>
    <xf numFmtId="0" fontId="20" fillId="0" borderId="4" xfId="0" applyFont="1" applyBorder="1"/>
    <xf numFmtId="3" fontId="20" fillId="0" borderId="5" xfId="0" applyNumberFormat="1" applyFont="1" applyBorder="1"/>
    <xf numFmtId="0" fontId="13" fillId="4" borderId="1" xfId="0" applyFont="1" applyFill="1" applyBorder="1" applyAlignment="1">
      <alignment wrapText="1"/>
    </xf>
    <xf numFmtId="0" fontId="18" fillId="0" borderId="4" xfId="0" applyFont="1" applyBorder="1"/>
    <xf numFmtId="0" fontId="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6" fillId="0" borderId="0" xfId="0" applyNumberFormat="1" applyFont="1" applyAlignment="1">
      <alignment horizontal="center" vertical="center" wrapText="1"/>
    </xf>
    <xf numFmtId="10" fontId="6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10" fontId="7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/>
    </xf>
    <xf numFmtId="3" fontId="21" fillId="0" borderId="1" xfId="1" applyNumberFormat="1" applyFont="1" applyBorder="1" applyAlignment="1">
      <alignment horizontal="right" vertical="center" wrapText="1"/>
    </xf>
    <xf numFmtId="3" fontId="21" fillId="0" borderId="1" xfId="1" applyNumberFormat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3" fontId="20" fillId="0" borderId="1" xfId="0" applyNumberFormat="1" applyFont="1" applyBorder="1"/>
    <xf numFmtId="0" fontId="23" fillId="0" borderId="1" xfId="0" applyFont="1" applyBorder="1"/>
    <xf numFmtId="3" fontId="20" fillId="0" borderId="1" xfId="1" applyNumberFormat="1" applyFont="1" applyBorder="1" applyAlignment="1">
      <alignment horizontal="right" vertical="center" wrapText="1"/>
    </xf>
    <xf numFmtId="0" fontId="24" fillId="0" borderId="1" xfId="0" applyFont="1" applyBorder="1"/>
    <xf numFmtId="0" fontId="13" fillId="0" borderId="0" xfId="0" applyFont="1"/>
    <xf numFmtId="0" fontId="23" fillId="0" borderId="9" xfId="0" applyFont="1" applyBorder="1"/>
    <xf numFmtId="3" fontId="21" fillId="0" borderId="1" xfId="1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/>
    </xf>
    <xf numFmtId="0" fontId="25" fillId="0" borderId="0" xfId="0" applyFont="1" applyAlignment="1">
      <alignment wrapText="1"/>
    </xf>
    <xf numFmtId="3" fontId="20" fillId="0" borderId="18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/>
    </xf>
    <xf numFmtId="3" fontId="20" fillId="0" borderId="1" xfId="1" applyNumberFormat="1" applyFont="1" applyBorder="1" applyAlignment="1" applyProtection="1">
      <alignment horizontal="center" vertical="center" wrapText="1"/>
      <protection locked="0"/>
    </xf>
    <xf numFmtId="3" fontId="20" fillId="0" borderId="16" xfId="1" applyNumberFormat="1" applyFont="1" applyBorder="1" applyAlignment="1" applyProtection="1">
      <alignment horizontal="center" vertical="center" wrapText="1"/>
      <protection locked="0"/>
    </xf>
    <xf numFmtId="1" fontId="21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 applyProtection="1">
      <alignment horizontal="center" vertical="center" wrapText="1"/>
      <protection locked="0"/>
    </xf>
    <xf numFmtId="3" fontId="20" fillId="0" borderId="16" xfId="0" applyNumberFormat="1" applyFont="1" applyBorder="1" applyProtection="1">
      <protection locked="0"/>
    </xf>
    <xf numFmtId="1" fontId="20" fillId="2" borderId="11" xfId="0" applyNumberFormat="1" applyFont="1" applyFill="1" applyBorder="1" applyAlignment="1">
      <alignment horizontal="center" vertical="center"/>
    </xf>
    <xf numFmtId="1" fontId="20" fillId="0" borderId="5" xfId="0" applyNumberFormat="1" applyFont="1" applyBorder="1" applyAlignment="1">
      <alignment horizontal="left" vertical="center"/>
    </xf>
    <xf numFmtId="3" fontId="21" fillId="0" borderId="5" xfId="0" applyNumberFormat="1" applyFont="1" applyBorder="1" applyAlignment="1">
      <alignment horizontal="center" vertical="center"/>
    </xf>
    <xf numFmtId="1" fontId="20" fillId="2" borderId="12" xfId="0" applyNumberFormat="1" applyFont="1" applyFill="1" applyBorder="1" applyAlignment="1">
      <alignment horizontal="center" vertical="center"/>
    </xf>
    <xf numFmtId="1" fontId="20" fillId="0" borderId="13" xfId="0" applyNumberFormat="1" applyFont="1" applyBorder="1" applyAlignment="1">
      <alignment horizontal="left" vertical="center"/>
    </xf>
    <xf numFmtId="1" fontId="20" fillId="2" borderId="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" fontId="20" fillId="0" borderId="11" xfId="0" applyNumberFormat="1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3" fontId="20" fillId="0" borderId="1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0" fontId="20" fillId="0" borderId="1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21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11" xfId="0" applyNumberFormat="1" applyFont="1" applyFill="1" applyBorder="1" applyAlignment="1" applyProtection="1">
      <alignment horizontal="center" vertical="center"/>
      <protection locked="0"/>
    </xf>
    <xf numFmtId="1" fontId="21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right"/>
    </xf>
    <xf numFmtId="0" fontId="25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5" fillId="0" borderId="0" xfId="0" applyFont="1" applyAlignment="1"/>
  </cellXfs>
  <cellStyles count="9">
    <cellStyle name="Comma 2" xfId="8"/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53"/>
  <sheetViews>
    <sheetView zoomScale="60" zoomScaleNormal="60" workbookViewId="0">
      <pane xSplit="2" ySplit="6" topLeftCell="C49" activePane="bottomRight" state="frozen"/>
      <selection pane="topRight" activeCell="C1" sqref="C1"/>
      <selection pane="bottomLeft" activeCell="A7" sqref="A7"/>
      <selection pane="bottomRight" activeCell="D4" sqref="A1:P53"/>
    </sheetView>
  </sheetViews>
  <sheetFormatPr defaultColWidth="9.42578125" defaultRowHeight="15" x14ac:dyDescent="0.25"/>
  <cols>
    <col min="1" max="1" width="9.425781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42578125" style="2"/>
    <col min="16" max="16" width="11.28515625" style="2" customWidth="1"/>
    <col min="17" max="16384" width="9.42578125" style="2"/>
  </cols>
  <sheetData>
    <row r="1" spans="1:16" ht="15.75" x14ac:dyDescent="0.2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15.75" x14ac:dyDescent="0.2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</row>
    <row r="3" spans="1:16" ht="38.25" customHeight="1" x14ac:dyDescent="0.25">
      <c r="A3" s="191" t="s">
        <v>2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</row>
    <row r="4" spans="1:16" ht="15.75" x14ac:dyDescent="0.25">
      <c r="A4" s="180"/>
      <c r="B4" s="180"/>
      <c r="C4" s="180"/>
      <c r="D4" s="180"/>
      <c r="E4" s="180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2"/>
    </row>
    <row r="5" spans="1:16" ht="21.75" customHeight="1" x14ac:dyDescent="0.25">
      <c r="A5" s="192" t="s">
        <v>3</v>
      </c>
      <c r="B5" s="192" t="s">
        <v>4</v>
      </c>
      <c r="C5" s="194" t="s">
        <v>5</v>
      </c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5" t="s">
        <v>6</v>
      </c>
    </row>
    <row r="6" spans="1:16" ht="33" x14ac:dyDescent="0.25">
      <c r="A6" s="193"/>
      <c r="B6" s="193"/>
      <c r="C6" s="33" t="s">
        <v>7</v>
      </c>
      <c r="D6" s="35" t="s">
        <v>8</v>
      </c>
      <c r="E6" s="33" t="s">
        <v>9</v>
      </c>
      <c r="F6" s="33" t="s">
        <v>10</v>
      </c>
      <c r="G6" s="35" t="s">
        <v>11</v>
      </c>
      <c r="H6" s="35" t="s">
        <v>12</v>
      </c>
      <c r="I6" s="35" t="s">
        <v>13</v>
      </c>
      <c r="J6" s="35" t="s">
        <v>14</v>
      </c>
      <c r="K6" s="35" t="s">
        <v>15</v>
      </c>
      <c r="L6" s="35" t="s">
        <v>16</v>
      </c>
      <c r="M6" s="35" t="s">
        <v>17</v>
      </c>
      <c r="N6" s="35" t="s">
        <v>18</v>
      </c>
      <c r="O6" s="36" t="s">
        <v>19</v>
      </c>
      <c r="P6" s="196"/>
    </row>
    <row r="7" spans="1:16" ht="30" customHeight="1" x14ac:dyDescent="0.25">
      <c r="A7" s="37" t="s">
        <v>20</v>
      </c>
      <c r="B7" s="38" t="s">
        <v>21</v>
      </c>
      <c r="C7" s="39">
        <f t="shared" ref="C7:O7" si="0">SUM(C8:C12)</f>
        <v>63</v>
      </c>
      <c r="D7" s="39">
        <f t="shared" si="0"/>
        <v>28</v>
      </c>
      <c r="E7" s="39">
        <f t="shared" si="0"/>
        <v>80</v>
      </c>
      <c r="F7" s="39">
        <f t="shared" si="0"/>
        <v>69</v>
      </c>
      <c r="G7" s="39">
        <f t="shared" si="0"/>
        <v>195</v>
      </c>
      <c r="H7" s="39">
        <f t="shared" si="0"/>
        <v>119</v>
      </c>
      <c r="I7" s="39">
        <f t="shared" si="0"/>
        <v>74</v>
      </c>
      <c r="J7" s="39">
        <f t="shared" si="0"/>
        <v>76</v>
      </c>
      <c r="K7" s="39">
        <f t="shared" si="0"/>
        <v>51</v>
      </c>
      <c r="L7" s="39">
        <f t="shared" si="0"/>
        <v>45</v>
      </c>
      <c r="M7" s="39">
        <f t="shared" si="0"/>
        <v>70</v>
      </c>
      <c r="N7" s="39">
        <f t="shared" si="0"/>
        <v>48</v>
      </c>
      <c r="O7" s="39">
        <f t="shared" si="0"/>
        <v>22</v>
      </c>
      <c r="P7" s="40">
        <f t="shared" ref="P7:P12" si="1">SUM(C7:O7)</f>
        <v>940</v>
      </c>
    </row>
    <row r="8" spans="1:16" ht="30" customHeight="1" x14ac:dyDescent="0.25">
      <c r="A8" s="41">
        <v>1</v>
      </c>
      <c r="B8" s="42" t="s">
        <v>22</v>
      </c>
      <c r="C8" s="43">
        <v>2</v>
      </c>
      <c r="D8" s="44"/>
      <c r="E8" s="44">
        <v>46</v>
      </c>
      <c r="F8" s="44">
        <v>9</v>
      </c>
      <c r="G8" s="45">
        <v>7</v>
      </c>
      <c r="H8" s="45">
        <v>56</v>
      </c>
      <c r="I8" s="45">
        <v>1</v>
      </c>
      <c r="J8" s="45"/>
      <c r="K8" s="45">
        <v>31</v>
      </c>
      <c r="L8" s="45">
        <v>44</v>
      </c>
      <c r="M8" s="45">
        <v>21</v>
      </c>
      <c r="N8" s="45">
        <v>20</v>
      </c>
      <c r="O8" s="46"/>
      <c r="P8" s="40">
        <f t="shared" si="1"/>
        <v>237</v>
      </c>
    </row>
    <row r="9" spans="1:16" ht="30" customHeight="1" x14ac:dyDescent="0.25">
      <c r="A9" s="41">
        <v>2</v>
      </c>
      <c r="B9" s="42" t="s">
        <v>23</v>
      </c>
      <c r="C9" s="47">
        <v>39</v>
      </c>
      <c r="D9" s="48">
        <v>14</v>
      </c>
      <c r="E9" s="48"/>
      <c r="F9" s="48">
        <v>16</v>
      </c>
      <c r="G9" s="49">
        <v>133</v>
      </c>
      <c r="H9" s="49">
        <v>31</v>
      </c>
      <c r="I9" s="49">
        <v>8</v>
      </c>
      <c r="J9" s="49">
        <v>23</v>
      </c>
      <c r="K9" s="49"/>
      <c r="L9" s="49"/>
      <c r="M9" s="49">
        <v>48</v>
      </c>
      <c r="N9" s="49"/>
      <c r="O9" s="50"/>
      <c r="P9" s="40">
        <f t="shared" si="1"/>
        <v>312</v>
      </c>
    </row>
    <row r="10" spans="1:16" ht="30" customHeight="1" x14ac:dyDescent="0.25">
      <c r="A10" s="41">
        <v>3</v>
      </c>
      <c r="B10" s="42" t="s">
        <v>24</v>
      </c>
      <c r="C10" s="47">
        <v>22</v>
      </c>
      <c r="D10" s="48">
        <v>14</v>
      </c>
      <c r="E10" s="48">
        <v>34</v>
      </c>
      <c r="F10" s="48">
        <v>44</v>
      </c>
      <c r="G10" s="51">
        <v>54</v>
      </c>
      <c r="H10" s="51">
        <v>30</v>
      </c>
      <c r="I10" s="51">
        <v>65</v>
      </c>
      <c r="J10" s="49">
        <v>53</v>
      </c>
      <c r="K10" s="49">
        <v>20</v>
      </c>
      <c r="L10" s="49">
        <v>1</v>
      </c>
      <c r="M10" s="49">
        <v>1</v>
      </c>
      <c r="N10" s="49">
        <v>26</v>
      </c>
      <c r="O10" s="50"/>
      <c r="P10" s="40">
        <f t="shared" si="1"/>
        <v>364</v>
      </c>
    </row>
    <row r="11" spans="1:16" ht="30" customHeight="1" x14ac:dyDescent="0.25">
      <c r="A11" s="41">
        <v>4</v>
      </c>
      <c r="B11" s="42" t="s">
        <v>25</v>
      </c>
      <c r="C11" s="52"/>
      <c r="D11" s="53"/>
      <c r="E11" s="53"/>
      <c r="F11" s="53"/>
      <c r="G11" s="54">
        <v>1</v>
      </c>
      <c r="H11" s="55">
        <v>2</v>
      </c>
      <c r="I11" s="54"/>
      <c r="J11" s="56"/>
      <c r="K11" s="56"/>
      <c r="L11" s="56"/>
      <c r="M11" s="56"/>
      <c r="N11" s="56"/>
      <c r="O11" s="57"/>
      <c r="P11" s="40">
        <f t="shared" si="1"/>
        <v>3</v>
      </c>
    </row>
    <row r="12" spans="1:16" ht="30" customHeight="1" x14ac:dyDescent="0.25">
      <c r="A12" s="41">
        <v>5</v>
      </c>
      <c r="B12" s="42" t="s">
        <v>26</v>
      </c>
      <c r="C12" s="52"/>
      <c r="D12" s="53"/>
      <c r="E12" s="53"/>
      <c r="F12" s="53"/>
      <c r="G12" s="54"/>
      <c r="H12" s="54"/>
      <c r="I12" s="54"/>
      <c r="J12" s="56"/>
      <c r="K12" s="56"/>
      <c r="L12" s="56"/>
      <c r="M12" s="56"/>
      <c r="N12" s="56">
        <v>2</v>
      </c>
      <c r="O12" s="57">
        <v>22</v>
      </c>
      <c r="P12" s="40">
        <f t="shared" si="1"/>
        <v>24</v>
      </c>
    </row>
    <row r="13" spans="1:16" ht="30" customHeight="1" x14ac:dyDescent="0.25">
      <c r="A13" s="37" t="s">
        <v>27</v>
      </c>
      <c r="B13" s="38" t="s">
        <v>28</v>
      </c>
      <c r="C13" s="39">
        <f t="shared" ref="C13:O13" si="2">SUM(C14:C18)</f>
        <v>50</v>
      </c>
      <c r="D13" s="39">
        <f t="shared" si="2"/>
        <v>20</v>
      </c>
      <c r="E13" s="39">
        <f t="shared" si="2"/>
        <v>76</v>
      </c>
      <c r="F13" s="39">
        <f t="shared" si="2"/>
        <v>70</v>
      </c>
      <c r="G13" s="39">
        <f t="shared" si="2"/>
        <v>160</v>
      </c>
      <c r="H13" s="39">
        <f t="shared" si="2"/>
        <v>95</v>
      </c>
      <c r="I13" s="39">
        <f t="shared" si="2"/>
        <v>47</v>
      </c>
      <c r="J13" s="39">
        <f t="shared" si="2"/>
        <v>70</v>
      </c>
      <c r="K13" s="39">
        <f t="shared" si="2"/>
        <v>41</v>
      </c>
      <c r="L13" s="39">
        <f t="shared" si="2"/>
        <v>56</v>
      </c>
      <c r="M13" s="39">
        <f t="shared" si="2"/>
        <v>90</v>
      </c>
      <c r="N13" s="39">
        <f t="shared" si="2"/>
        <v>64</v>
      </c>
      <c r="O13" s="39">
        <f t="shared" si="2"/>
        <v>24</v>
      </c>
      <c r="P13" s="40">
        <f t="shared" ref="P13:P18" si="3">SUM(C13:O13)</f>
        <v>863</v>
      </c>
    </row>
    <row r="14" spans="1:16" ht="30" customHeight="1" x14ac:dyDescent="0.25">
      <c r="A14" s="41">
        <v>1</v>
      </c>
      <c r="B14" s="42" t="s">
        <v>22</v>
      </c>
      <c r="C14" s="23"/>
      <c r="D14" s="23"/>
      <c r="E14" s="23">
        <v>47</v>
      </c>
      <c r="F14" s="23">
        <v>10</v>
      </c>
      <c r="G14" s="23">
        <v>2</v>
      </c>
      <c r="H14" s="23">
        <v>53</v>
      </c>
      <c r="I14" s="23"/>
      <c r="J14" s="23">
        <v>1</v>
      </c>
      <c r="K14" s="23">
        <v>26</v>
      </c>
      <c r="L14" s="23">
        <v>55</v>
      </c>
      <c r="M14" s="23">
        <v>25</v>
      </c>
      <c r="N14" s="23">
        <v>32</v>
      </c>
      <c r="O14" s="23">
        <v>1</v>
      </c>
      <c r="P14" s="40">
        <f t="shared" si="3"/>
        <v>252</v>
      </c>
    </row>
    <row r="15" spans="1:16" ht="30" customHeight="1" x14ac:dyDescent="0.25">
      <c r="A15" s="41">
        <v>2</v>
      </c>
      <c r="B15" s="42" t="s">
        <v>23</v>
      </c>
      <c r="C15" s="23">
        <v>30</v>
      </c>
      <c r="D15" s="23"/>
      <c r="E15" s="23">
        <v>3</v>
      </c>
      <c r="F15" s="23">
        <v>12</v>
      </c>
      <c r="G15" s="23">
        <v>79</v>
      </c>
      <c r="H15" s="23">
        <v>5</v>
      </c>
      <c r="I15" s="23"/>
      <c r="J15" s="23">
        <v>47</v>
      </c>
      <c r="K15" s="23"/>
      <c r="L15" s="23"/>
      <c r="M15" s="23">
        <v>46</v>
      </c>
      <c r="N15" s="23"/>
      <c r="O15" s="23"/>
      <c r="P15" s="40">
        <f t="shared" si="3"/>
        <v>222</v>
      </c>
    </row>
    <row r="16" spans="1:16" ht="30" customHeight="1" x14ac:dyDescent="0.25">
      <c r="A16" s="41">
        <v>3</v>
      </c>
      <c r="B16" s="42" t="s">
        <v>24</v>
      </c>
      <c r="C16" s="23">
        <v>20</v>
      </c>
      <c r="D16" s="23">
        <v>20</v>
      </c>
      <c r="E16" s="23">
        <v>26</v>
      </c>
      <c r="F16" s="23">
        <v>48</v>
      </c>
      <c r="G16" s="23">
        <v>79</v>
      </c>
      <c r="H16" s="23">
        <v>37</v>
      </c>
      <c r="I16" s="23">
        <v>47</v>
      </c>
      <c r="J16" s="23">
        <v>22</v>
      </c>
      <c r="K16" s="23">
        <v>15</v>
      </c>
      <c r="L16" s="23"/>
      <c r="M16" s="23">
        <v>19</v>
      </c>
      <c r="N16" s="23">
        <v>30</v>
      </c>
      <c r="O16" s="23"/>
      <c r="P16" s="40">
        <f t="shared" si="3"/>
        <v>363</v>
      </c>
    </row>
    <row r="17" spans="1:16" ht="30" customHeight="1" x14ac:dyDescent="0.25">
      <c r="A17" s="41">
        <v>4</v>
      </c>
      <c r="B17" s="42" t="s">
        <v>25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40">
        <f t="shared" si="3"/>
        <v>0</v>
      </c>
    </row>
    <row r="18" spans="1:16" ht="30" customHeight="1" x14ac:dyDescent="0.25">
      <c r="A18" s="41">
        <v>5</v>
      </c>
      <c r="B18" s="42" t="s">
        <v>26</v>
      </c>
      <c r="C18" s="23"/>
      <c r="D18" s="23"/>
      <c r="E18" s="23"/>
      <c r="F18" s="23"/>
      <c r="G18" s="23"/>
      <c r="H18" s="23"/>
      <c r="I18" s="23"/>
      <c r="J18" s="23"/>
      <c r="K18" s="23"/>
      <c r="L18" s="23">
        <v>1</v>
      </c>
      <c r="M18" s="23"/>
      <c r="N18" s="23">
        <v>2</v>
      </c>
      <c r="O18" s="23">
        <v>23</v>
      </c>
      <c r="P18" s="40">
        <f t="shared" si="3"/>
        <v>26</v>
      </c>
    </row>
    <row r="19" spans="1:16" ht="30" customHeight="1" x14ac:dyDescent="0.25">
      <c r="A19" s="37" t="s">
        <v>29</v>
      </c>
      <c r="B19" s="58" t="s">
        <v>30</v>
      </c>
      <c r="C19" s="39">
        <f t="shared" ref="C19:O19" si="4">SUM(C20:C24)</f>
        <v>1</v>
      </c>
      <c r="D19" s="39">
        <f t="shared" si="4"/>
        <v>0</v>
      </c>
      <c r="E19" s="39">
        <f t="shared" si="4"/>
        <v>2</v>
      </c>
      <c r="F19" s="39">
        <f t="shared" si="4"/>
        <v>4</v>
      </c>
      <c r="G19" s="39">
        <f t="shared" si="4"/>
        <v>16</v>
      </c>
      <c r="H19" s="39">
        <f t="shared" si="4"/>
        <v>1</v>
      </c>
      <c r="I19" s="39">
        <f t="shared" si="4"/>
        <v>5</v>
      </c>
      <c r="J19" s="39">
        <f t="shared" si="4"/>
        <v>7</v>
      </c>
      <c r="K19" s="39">
        <f t="shared" si="4"/>
        <v>0</v>
      </c>
      <c r="L19" s="39">
        <f t="shared" si="4"/>
        <v>0</v>
      </c>
      <c r="M19" s="39">
        <f t="shared" si="4"/>
        <v>11</v>
      </c>
      <c r="N19" s="39">
        <f t="shared" si="4"/>
        <v>1</v>
      </c>
      <c r="O19" s="39">
        <f t="shared" si="4"/>
        <v>13</v>
      </c>
      <c r="P19" s="40">
        <f t="shared" ref="P19:P24" si="5">SUM(C19:O19)</f>
        <v>61</v>
      </c>
    </row>
    <row r="20" spans="1:16" ht="30" customHeight="1" x14ac:dyDescent="0.25">
      <c r="A20" s="41">
        <v>1</v>
      </c>
      <c r="B20" s="42" t="s">
        <v>22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12</v>
      </c>
      <c r="P20" s="40">
        <f t="shared" si="5"/>
        <v>12</v>
      </c>
    </row>
    <row r="21" spans="1:16" ht="30" customHeight="1" x14ac:dyDescent="0.25">
      <c r="A21" s="41">
        <v>2</v>
      </c>
      <c r="B21" s="42" t="s">
        <v>23</v>
      </c>
      <c r="C21" s="23"/>
      <c r="D21" s="23"/>
      <c r="E21" s="23"/>
      <c r="F21" s="23"/>
      <c r="G21" s="23">
        <v>6</v>
      </c>
      <c r="H21" s="23"/>
      <c r="I21" s="23"/>
      <c r="J21" s="23">
        <v>6</v>
      </c>
      <c r="K21" s="23"/>
      <c r="L21" s="23"/>
      <c r="M21" s="23">
        <v>3</v>
      </c>
      <c r="N21" s="23"/>
      <c r="O21" s="23"/>
      <c r="P21" s="40">
        <f t="shared" si="5"/>
        <v>15</v>
      </c>
    </row>
    <row r="22" spans="1:16" ht="30" customHeight="1" x14ac:dyDescent="0.25">
      <c r="A22" s="41">
        <v>3</v>
      </c>
      <c r="B22" s="42" t="s">
        <v>24</v>
      </c>
      <c r="C22" s="23">
        <v>1</v>
      </c>
      <c r="D22" s="23"/>
      <c r="E22" s="23">
        <v>2</v>
      </c>
      <c r="F22" s="23">
        <v>4</v>
      </c>
      <c r="G22" s="23">
        <v>10</v>
      </c>
      <c r="H22" s="23">
        <v>1</v>
      </c>
      <c r="I22" s="23">
        <v>5</v>
      </c>
      <c r="J22" s="23">
        <v>1</v>
      </c>
      <c r="K22" s="23"/>
      <c r="L22" s="23"/>
      <c r="M22" s="23">
        <v>8</v>
      </c>
      <c r="N22" s="23">
        <v>1</v>
      </c>
      <c r="O22" s="23"/>
      <c r="P22" s="40">
        <f t="shared" si="5"/>
        <v>33</v>
      </c>
    </row>
    <row r="23" spans="1:16" ht="30" customHeight="1" x14ac:dyDescent="0.25">
      <c r="A23" s="41">
        <v>4</v>
      </c>
      <c r="B23" s="42" t="s">
        <v>25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40">
        <f t="shared" si="5"/>
        <v>0</v>
      </c>
    </row>
    <row r="24" spans="1:16" ht="30" customHeight="1" x14ac:dyDescent="0.25">
      <c r="A24" s="41">
        <v>5</v>
      </c>
      <c r="B24" s="42" t="s">
        <v>26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>
        <v>1</v>
      </c>
      <c r="P24" s="40">
        <f t="shared" si="5"/>
        <v>1</v>
      </c>
    </row>
    <row r="25" spans="1:16" ht="30" customHeight="1" x14ac:dyDescent="0.25">
      <c r="A25" s="34" t="s">
        <v>31</v>
      </c>
      <c r="B25" s="59" t="s">
        <v>32</v>
      </c>
      <c r="C25" s="60"/>
      <c r="D25" s="61"/>
      <c r="E25" s="60"/>
      <c r="F25" s="60"/>
      <c r="G25" s="62"/>
      <c r="H25" s="62"/>
      <c r="I25" s="62"/>
      <c r="J25" s="63"/>
      <c r="K25" s="63"/>
      <c r="L25" s="63"/>
      <c r="M25" s="63"/>
      <c r="N25" s="63"/>
      <c r="O25" s="64"/>
      <c r="P25" s="65"/>
    </row>
    <row r="26" spans="1:16" ht="30" customHeight="1" x14ac:dyDescent="0.25">
      <c r="A26" s="66">
        <v>1</v>
      </c>
      <c r="B26" s="67" t="s">
        <v>33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  <c r="P26" s="70"/>
    </row>
    <row r="27" spans="1:16" ht="30" customHeight="1" x14ac:dyDescent="0.25">
      <c r="A27" s="71" t="s">
        <v>34</v>
      </c>
      <c r="B27" s="72" t="s">
        <v>35</v>
      </c>
      <c r="C27" s="73">
        <v>13</v>
      </c>
      <c r="D27" s="73">
        <v>17</v>
      </c>
      <c r="E27" s="73">
        <v>0</v>
      </c>
      <c r="F27" s="73">
        <v>7</v>
      </c>
      <c r="G27" s="73">
        <v>50</v>
      </c>
      <c r="H27" s="73">
        <v>29</v>
      </c>
      <c r="I27" s="73">
        <v>0</v>
      </c>
      <c r="J27" s="73">
        <v>6</v>
      </c>
      <c r="K27" s="73">
        <v>5</v>
      </c>
      <c r="L27" s="73">
        <v>0</v>
      </c>
      <c r="M27" s="73">
        <v>4</v>
      </c>
      <c r="N27" s="73">
        <v>3</v>
      </c>
      <c r="O27" s="29"/>
      <c r="P27" s="74">
        <f>SUM(C27:N27)</f>
        <v>134</v>
      </c>
    </row>
    <row r="28" spans="1:16" ht="30" customHeight="1" x14ac:dyDescent="0.25">
      <c r="A28" s="71" t="s">
        <v>36</v>
      </c>
      <c r="B28" s="72" t="s">
        <v>37</v>
      </c>
      <c r="C28" s="73">
        <v>126</v>
      </c>
      <c r="D28" s="73">
        <v>110</v>
      </c>
      <c r="E28" s="73">
        <v>0</v>
      </c>
      <c r="F28" s="73">
        <v>79</v>
      </c>
      <c r="G28" s="73">
        <v>736</v>
      </c>
      <c r="H28" s="73">
        <v>462</v>
      </c>
      <c r="I28" s="73">
        <v>248</v>
      </c>
      <c r="J28" s="73">
        <v>1035</v>
      </c>
      <c r="K28" s="73">
        <v>93</v>
      </c>
      <c r="L28" s="73">
        <v>0</v>
      </c>
      <c r="M28" s="73">
        <v>36</v>
      </c>
      <c r="N28" s="73">
        <v>435</v>
      </c>
      <c r="O28" s="75"/>
      <c r="P28" s="74">
        <f>SUM(C28:N28)</f>
        <v>3360</v>
      </c>
    </row>
    <row r="29" spans="1:16" ht="30" customHeight="1" x14ac:dyDescent="0.25">
      <c r="A29" s="71" t="s">
        <v>38</v>
      </c>
      <c r="B29" s="72" t="s">
        <v>39</v>
      </c>
      <c r="C29" s="73">
        <v>5812</v>
      </c>
      <c r="D29" s="73">
        <v>4454</v>
      </c>
      <c r="E29" s="73">
        <v>2557</v>
      </c>
      <c r="F29" s="73">
        <v>5536</v>
      </c>
      <c r="G29" s="73">
        <v>6838</v>
      </c>
      <c r="H29" s="73">
        <v>5888</v>
      </c>
      <c r="I29" s="73">
        <v>2748</v>
      </c>
      <c r="J29" s="73">
        <v>3680</v>
      </c>
      <c r="K29" s="73">
        <v>4629</v>
      </c>
      <c r="L29" s="73">
        <v>1055</v>
      </c>
      <c r="M29" s="73">
        <v>3074</v>
      </c>
      <c r="N29" s="73">
        <v>2551</v>
      </c>
      <c r="O29" s="75"/>
      <c r="P29" s="74">
        <f>SUM(C29:N29)</f>
        <v>48822</v>
      </c>
    </row>
    <row r="30" spans="1:16" ht="30" customHeight="1" x14ac:dyDescent="0.25">
      <c r="A30" s="66">
        <v>2</v>
      </c>
      <c r="B30" s="67" t="s">
        <v>40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6"/>
      <c r="P30" s="77"/>
    </row>
    <row r="31" spans="1:16" ht="30" customHeight="1" x14ac:dyDescent="0.25">
      <c r="A31" s="71" t="s">
        <v>41</v>
      </c>
      <c r="B31" s="72" t="s">
        <v>35</v>
      </c>
      <c r="C31" s="73"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6"/>
      <c r="P31" s="74">
        <f>SUM(C31:N31)</f>
        <v>0</v>
      </c>
    </row>
    <row r="32" spans="1:16" ht="30" customHeight="1" x14ac:dyDescent="0.25">
      <c r="A32" s="71" t="s">
        <v>42</v>
      </c>
      <c r="B32" s="72" t="s">
        <v>37</v>
      </c>
      <c r="C32" s="73">
        <v>0</v>
      </c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6"/>
      <c r="P32" s="74">
        <f>SUM(C32:N32)</f>
        <v>0</v>
      </c>
    </row>
    <row r="33" spans="1:16" ht="30" customHeight="1" x14ac:dyDescent="0.25">
      <c r="A33" s="71" t="s">
        <v>43</v>
      </c>
      <c r="B33" s="72" t="s">
        <v>39</v>
      </c>
      <c r="C33" s="73">
        <v>1119</v>
      </c>
      <c r="D33" s="73">
        <v>2883</v>
      </c>
      <c r="E33" s="73">
        <v>3243</v>
      </c>
      <c r="F33" s="73">
        <v>2745</v>
      </c>
      <c r="G33" s="73">
        <v>2038</v>
      </c>
      <c r="H33" s="73">
        <v>3731</v>
      </c>
      <c r="I33" s="73">
        <v>1372</v>
      </c>
      <c r="J33" s="73">
        <v>1891</v>
      </c>
      <c r="K33" s="73">
        <v>697</v>
      </c>
      <c r="L33" s="73">
        <v>1254</v>
      </c>
      <c r="M33" s="73">
        <v>2822</v>
      </c>
      <c r="N33" s="73">
        <v>1454</v>
      </c>
      <c r="O33" s="76"/>
      <c r="P33" s="74">
        <f>SUM(C33:N33)</f>
        <v>25249</v>
      </c>
    </row>
    <row r="34" spans="1:16" ht="30" customHeight="1" x14ac:dyDescent="0.25">
      <c r="A34" s="34" t="s">
        <v>44</v>
      </c>
      <c r="B34" s="161" t="s">
        <v>45</v>
      </c>
      <c r="C34" s="162"/>
      <c r="D34" s="163"/>
      <c r="E34" s="23"/>
      <c r="F34" s="23"/>
      <c r="G34" s="75"/>
      <c r="H34" s="75"/>
      <c r="I34" s="75"/>
      <c r="J34" s="75"/>
      <c r="K34" s="75"/>
      <c r="L34" s="75"/>
      <c r="M34" s="75"/>
      <c r="N34" s="75"/>
      <c r="O34" s="164"/>
      <c r="P34" s="40">
        <f>SUM(P35:P38)</f>
        <v>12</v>
      </c>
    </row>
    <row r="35" spans="1:16" ht="30" customHeight="1" x14ac:dyDescent="0.25">
      <c r="A35" s="165">
        <v>1</v>
      </c>
      <c r="B35" s="166" t="s">
        <v>46</v>
      </c>
      <c r="C35" s="183">
        <v>1</v>
      </c>
      <c r="D35" s="184">
        <v>1</v>
      </c>
      <c r="E35" s="185">
        <v>1</v>
      </c>
      <c r="F35" s="185">
        <v>1</v>
      </c>
      <c r="G35" s="185">
        <v>1</v>
      </c>
      <c r="H35" s="185">
        <v>1</v>
      </c>
      <c r="I35" s="185">
        <v>1</v>
      </c>
      <c r="J35" s="185">
        <v>1</v>
      </c>
      <c r="K35" s="185">
        <v>1</v>
      </c>
      <c r="L35" s="185">
        <v>1</v>
      </c>
      <c r="M35" s="185">
        <v>1</v>
      </c>
      <c r="N35" s="185">
        <v>1</v>
      </c>
      <c r="O35" s="79"/>
      <c r="P35" s="167">
        <f>SUM(C35:O35)</f>
        <v>12</v>
      </c>
    </row>
    <row r="36" spans="1:16" ht="30" customHeight="1" x14ac:dyDescent="0.25">
      <c r="A36" s="165">
        <v>2</v>
      </c>
      <c r="B36" s="166" t="s">
        <v>47</v>
      </c>
      <c r="C36" s="186"/>
      <c r="D36" s="187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79"/>
      <c r="P36" s="167">
        <f>SUM(C36:O36)</f>
        <v>0</v>
      </c>
    </row>
    <row r="37" spans="1:16" ht="30" customHeight="1" x14ac:dyDescent="0.25">
      <c r="A37" s="168">
        <v>3</v>
      </c>
      <c r="B37" s="169" t="s">
        <v>48</v>
      </c>
      <c r="C37" s="188" t="s">
        <v>49</v>
      </c>
      <c r="D37" s="187" t="s">
        <v>49</v>
      </c>
      <c r="E37" s="185" t="s">
        <v>49</v>
      </c>
      <c r="F37" s="185" t="s">
        <v>49</v>
      </c>
      <c r="G37" s="185" t="s">
        <v>49</v>
      </c>
      <c r="H37" s="185" t="s">
        <v>49</v>
      </c>
      <c r="I37" s="185" t="s">
        <v>49</v>
      </c>
      <c r="J37" s="185" t="s">
        <v>49</v>
      </c>
      <c r="K37" s="185" t="s">
        <v>49</v>
      </c>
      <c r="L37" s="185" t="s">
        <v>49</v>
      </c>
      <c r="M37" s="185" t="s">
        <v>49</v>
      </c>
      <c r="N37" s="185" t="s">
        <v>49</v>
      </c>
      <c r="O37" s="79"/>
      <c r="P37" s="167">
        <f>SUM(C37:O37)</f>
        <v>0</v>
      </c>
    </row>
    <row r="38" spans="1:16" ht="30" customHeight="1" x14ac:dyDescent="0.25">
      <c r="A38" s="170">
        <v>4</v>
      </c>
      <c r="B38" s="171" t="s">
        <v>50</v>
      </c>
      <c r="C38" s="184" t="s">
        <v>49</v>
      </c>
      <c r="D38" s="187" t="s">
        <v>49</v>
      </c>
      <c r="E38" s="185" t="s">
        <v>49</v>
      </c>
      <c r="F38" s="185" t="s">
        <v>49</v>
      </c>
      <c r="G38" s="185" t="s">
        <v>49</v>
      </c>
      <c r="H38" s="185" t="s">
        <v>49</v>
      </c>
      <c r="I38" s="185" t="s">
        <v>49</v>
      </c>
      <c r="J38" s="185" t="s">
        <v>49</v>
      </c>
      <c r="K38" s="185" t="s">
        <v>49</v>
      </c>
      <c r="L38" s="185" t="s">
        <v>49</v>
      </c>
      <c r="M38" s="185" t="s">
        <v>49</v>
      </c>
      <c r="N38" s="185" t="s">
        <v>49</v>
      </c>
      <c r="O38" s="79"/>
      <c r="P38" s="167">
        <f>SUM(C38:O38)</f>
        <v>0</v>
      </c>
    </row>
    <row r="39" spans="1:16" ht="30" customHeight="1" x14ac:dyDescent="0.25">
      <c r="A39" s="34" t="s">
        <v>51</v>
      </c>
      <c r="B39" s="161" t="s">
        <v>52</v>
      </c>
      <c r="C39" s="162"/>
      <c r="D39" s="163"/>
      <c r="E39" s="23"/>
      <c r="F39" s="23"/>
      <c r="G39" s="75"/>
      <c r="H39" s="75"/>
      <c r="I39" s="75"/>
      <c r="J39" s="75"/>
      <c r="K39" s="75"/>
      <c r="L39" s="75"/>
      <c r="M39" s="75"/>
      <c r="N39" s="75"/>
      <c r="O39" s="164"/>
      <c r="P39" s="40">
        <f>SUM(P40:P43)</f>
        <v>143</v>
      </c>
    </row>
    <row r="40" spans="1:16" ht="30" customHeight="1" x14ac:dyDescent="0.25">
      <c r="A40" s="165">
        <v>1</v>
      </c>
      <c r="B40" s="166" t="s">
        <v>46</v>
      </c>
      <c r="C40" s="157">
        <v>6</v>
      </c>
      <c r="D40" s="30">
        <v>12</v>
      </c>
      <c r="E40" s="24">
        <v>13</v>
      </c>
      <c r="F40" s="24">
        <v>11</v>
      </c>
      <c r="G40" s="24">
        <v>12</v>
      </c>
      <c r="H40" s="24">
        <v>18</v>
      </c>
      <c r="I40" s="24">
        <v>11</v>
      </c>
      <c r="J40" s="24">
        <v>13</v>
      </c>
      <c r="K40" s="24">
        <v>12</v>
      </c>
      <c r="L40" s="24"/>
      <c r="M40" s="24">
        <v>10</v>
      </c>
      <c r="N40" s="24">
        <v>8</v>
      </c>
      <c r="O40" s="79"/>
      <c r="P40" s="167">
        <f>SUM(C40:O40)</f>
        <v>126</v>
      </c>
    </row>
    <row r="41" spans="1:16" ht="30" customHeight="1" x14ac:dyDescent="0.25">
      <c r="A41" s="165">
        <v>2</v>
      </c>
      <c r="B41" s="166" t="s">
        <v>47</v>
      </c>
      <c r="C41" s="158">
        <v>3</v>
      </c>
      <c r="D41" s="31"/>
      <c r="E41" s="24"/>
      <c r="F41" s="24">
        <v>1</v>
      </c>
      <c r="G41" s="24">
        <v>3</v>
      </c>
      <c r="H41" s="24"/>
      <c r="I41" s="24">
        <v>2</v>
      </c>
      <c r="J41" s="24"/>
      <c r="K41" s="24"/>
      <c r="L41" s="24">
        <v>7</v>
      </c>
      <c r="M41" s="24"/>
      <c r="N41" s="24">
        <v>1</v>
      </c>
      <c r="O41" s="79"/>
      <c r="P41" s="167">
        <f>SUM(C41:O41)</f>
        <v>17</v>
      </c>
    </row>
    <row r="42" spans="1:16" ht="30" customHeight="1" x14ac:dyDescent="0.25">
      <c r="A42" s="168">
        <v>3</v>
      </c>
      <c r="B42" s="169" t="s">
        <v>48</v>
      </c>
      <c r="C42" s="159"/>
      <c r="D42" s="31"/>
      <c r="E42" s="24"/>
      <c r="F42" s="27"/>
      <c r="G42" s="24"/>
      <c r="H42" s="24"/>
      <c r="I42" s="24"/>
      <c r="J42" s="24"/>
      <c r="K42" s="24"/>
      <c r="L42" s="24"/>
      <c r="M42" s="24"/>
      <c r="N42" s="24"/>
      <c r="O42" s="79"/>
      <c r="P42" s="167">
        <f>SUM(C42:O42)</f>
        <v>0</v>
      </c>
    </row>
    <row r="43" spans="1:16" ht="30" customHeight="1" x14ac:dyDescent="0.25">
      <c r="A43" s="170">
        <v>4</v>
      </c>
      <c r="B43" s="171" t="s">
        <v>50</v>
      </c>
      <c r="C43" s="31"/>
      <c r="D43" s="31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79"/>
      <c r="P43" s="167">
        <f>SUM(C43:O43)</f>
        <v>0</v>
      </c>
    </row>
    <row r="44" spans="1:16" ht="30" customHeight="1" x14ac:dyDescent="0.25">
      <c r="A44" s="33" t="s">
        <v>53</v>
      </c>
      <c r="B44" s="161" t="s">
        <v>54</v>
      </c>
      <c r="C44" s="31"/>
      <c r="D44" s="32"/>
      <c r="E44" s="25"/>
      <c r="F44" s="28"/>
      <c r="G44" s="29"/>
      <c r="H44" s="29"/>
      <c r="I44" s="29"/>
      <c r="J44" s="29"/>
      <c r="K44" s="29"/>
      <c r="L44" s="29"/>
      <c r="M44" s="29"/>
      <c r="N44" s="29"/>
      <c r="O44" s="76"/>
      <c r="P44" s="40">
        <f>SUM(P45:P48)</f>
        <v>698</v>
      </c>
    </row>
    <row r="45" spans="1:16" ht="30" customHeight="1" x14ac:dyDescent="0.25">
      <c r="A45" s="165">
        <v>1</v>
      </c>
      <c r="B45" s="172" t="s">
        <v>46</v>
      </c>
      <c r="C45" s="157">
        <v>23</v>
      </c>
      <c r="D45" s="30">
        <v>77</v>
      </c>
      <c r="E45" s="26">
        <v>66</v>
      </c>
      <c r="F45" s="26">
        <v>32</v>
      </c>
      <c r="G45" s="26">
        <v>56</v>
      </c>
      <c r="H45" s="26">
        <v>91</v>
      </c>
      <c r="I45" s="26">
        <v>10</v>
      </c>
      <c r="J45" s="26">
        <v>55</v>
      </c>
      <c r="K45" s="26">
        <v>58</v>
      </c>
      <c r="L45" s="26"/>
      <c r="M45" s="26">
        <v>41</v>
      </c>
      <c r="N45" s="26">
        <v>34</v>
      </c>
      <c r="O45" s="79"/>
      <c r="P45" s="167">
        <f>SUM(C45:O45)</f>
        <v>543</v>
      </c>
    </row>
    <row r="46" spans="1:16" ht="30" customHeight="1" x14ac:dyDescent="0.25">
      <c r="A46" s="165">
        <v>2</v>
      </c>
      <c r="B46" s="166" t="s">
        <v>47</v>
      </c>
      <c r="C46" s="24">
        <v>13</v>
      </c>
      <c r="D46" s="31"/>
      <c r="E46" s="24"/>
      <c r="F46" s="24">
        <v>33</v>
      </c>
      <c r="G46" s="24">
        <v>13</v>
      </c>
      <c r="H46" s="24"/>
      <c r="I46" s="24">
        <v>51</v>
      </c>
      <c r="J46" s="24"/>
      <c r="K46" s="24"/>
      <c r="L46" s="24">
        <v>33</v>
      </c>
      <c r="M46" s="24"/>
      <c r="N46" s="24">
        <v>2</v>
      </c>
      <c r="O46" s="79"/>
      <c r="P46" s="167">
        <f>SUM(C46:O46)</f>
        <v>145</v>
      </c>
    </row>
    <row r="47" spans="1:16" ht="30" customHeight="1" x14ac:dyDescent="0.25">
      <c r="A47" s="168">
        <v>3</v>
      </c>
      <c r="B47" s="169" t="s">
        <v>48</v>
      </c>
      <c r="C47" s="160">
        <v>1</v>
      </c>
      <c r="D47" s="31"/>
      <c r="E47" s="24"/>
      <c r="F47" s="27">
        <v>5</v>
      </c>
      <c r="G47" s="24"/>
      <c r="H47" s="24"/>
      <c r="I47" s="24">
        <v>1</v>
      </c>
      <c r="J47" s="24"/>
      <c r="K47" s="24"/>
      <c r="L47" s="24"/>
      <c r="M47" s="24"/>
      <c r="N47" s="24">
        <v>2</v>
      </c>
      <c r="O47" s="79"/>
      <c r="P47" s="167">
        <f>SUM(C47:O47)</f>
        <v>9</v>
      </c>
    </row>
    <row r="48" spans="1:16" ht="30" customHeight="1" x14ac:dyDescent="0.25">
      <c r="A48" s="170">
        <v>4</v>
      </c>
      <c r="B48" s="171" t="s">
        <v>50</v>
      </c>
      <c r="C48" s="23"/>
      <c r="D48" s="24"/>
      <c r="E48" s="24"/>
      <c r="F48" s="24">
        <v>1</v>
      </c>
      <c r="G48" s="24"/>
      <c r="H48" s="24"/>
      <c r="I48" s="24"/>
      <c r="J48" s="24"/>
      <c r="K48" s="24"/>
      <c r="L48" s="24"/>
      <c r="M48" s="24"/>
      <c r="N48" s="24"/>
      <c r="O48" s="79"/>
      <c r="P48" s="167">
        <f>SUM(C48:O48)</f>
        <v>1</v>
      </c>
    </row>
    <row r="49" spans="1:16" ht="30" customHeight="1" x14ac:dyDescent="0.25">
      <c r="A49" s="33" t="s">
        <v>55</v>
      </c>
      <c r="B49" s="78" t="s">
        <v>56</v>
      </c>
      <c r="C49" s="79"/>
      <c r="D49" s="80"/>
      <c r="E49" s="23"/>
      <c r="F49" s="23"/>
      <c r="G49" s="23"/>
      <c r="H49" s="23"/>
      <c r="I49" s="23"/>
      <c r="J49" s="23"/>
      <c r="K49" s="23"/>
      <c r="L49" s="80"/>
      <c r="M49" s="23"/>
      <c r="N49" s="80"/>
      <c r="O49" s="23"/>
      <c r="P49" s="39">
        <f>P50+P52</f>
        <v>677</v>
      </c>
    </row>
    <row r="50" spans="1:16" ht="30" customHeight="1" x14ac:dyDescent="0.25">
      <c r="A50" s="71">
        <v>1</v>
      </c>
      <c r="B50" s="72" t="s">
        <v>57</v>
      </c>
      <c r="C50" s="23">
        <v>0</v>
      </c>
      <c r="D50" s="81">
        <v>0</v>
      </c>
      <c r="E50" s="23">
        <v>0</v>
      </c>
      <c r="F50" s="23">
        <v>0</v>
      </c>
      <c r="G50" s="75">
        <v>9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/>
      <c r="P50" s="74">
        <f t="shared" ref="P50:P53" si="6">SUM(C50:N50)</f>
        <v>9</v>
      </c>
    </row>
    <row r="51" spans="1:16" ht="30" customHeight="1" x14ac:dyDescent="0.25">
      <c r="A51" s="71">
        <v>2</v>
      </c>
      <c r="B51" s="82" t="s">
        <v>35</v>
      </c>
      <c r="C51" s="79">
        <v>0</v>
      </c>
      <c r="D51" s="79">
        <v>0</v>
      </c>
      <c r="E51" s="79">
        <v>0</v>
      </c>
      <c r="F51" s="79">
        <v>0</v>
      </c>
      <c r="G51" s="79">
        <v>1</v>
      </c>
      <c r="H51" s="79">
        <v>0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5"/>
      <c r="P51" s="74">
        <f t="shared" si="6"/>
        <v>1</v>
      </c>
    </row>
    <row r="52" spans="1:16" ht="30" customHeight="1" x14ac:dyDescent="0.25">
      <c r="A52" s="71">
        <v>3</v>
      </c>
      <c r="B52" s="72" t="s">
        <v>58</v>
      </c>
      <c r="C52" s="79">
        <v>49</v>
      </c>
      <c r="D52" s="81">
        <v>110</v>
      </c>
      <c r="E52" s="23">
        <v>18</v>
      </c>
      <c r="F52" s="23">
        <v>26</v>
      </c>
      <c r="G52" s="75">
        <v>312</v>
      </c>
      <c r="H52" s="75">
        <v>35</v>
      </c>
      <c r="I52" s="75">
        <v>24</v>
      </c>
      <c r="J52" s="75">
        <v>25</v>
      </c>
      <c r="K52" s="75">
        <v>19</v>
      </c>
      <c r="L52" s="75">
        <v>9</v>
      </c>
      <c r="M52" s="75">
        <v>34</v>
      </c>
      <c r="N52" s="75">
        <v>7</v>
      </c>
      <c r="O52" s="75"/>
      <c r="P52" s="74">
        <f t="shared" si="6"/>
        <v>668</v>
      </c>
    </row>
    <row r="53" spans="1:16" ht="30" customHeight="1" x14ac:dyDescent="0.25">
      <c r="A53" s="71">
        <v>4</v>
      </c>
      <c r="B53" s="72" t="s">
        <v>35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5"/>
      <c r="P53" s="74">
        <f t="shared" si="6"/>
        <v>0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E9" sqref="E9"/>
    </sheetView>
  </sheetViews>
  <sheetFormatPr defaultColWidth="9.42578125" defaultRowHeight="15" x14ac:dyDescent="0.25"/>
  <cols>
    <col min="1" max="1" width="4.28515625" style="1" customWidth="1"/>
    <col min="2" max="2" width="36.570312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42578125" style="1"/>
  </cols>
  <sheetData>
    <row r="1" spans="1:5" ht="15.75" x14ac:dyDescent="0.25">
      <c r="A1" s="199" t="s">
        <v>59</v>
      </c>
      <c r="B1" s="199"/>
      <c r="C1" s="199"/>
      <c r="D1" s="199"/>
      <c r="E1" s="199"/>
    </row>
    <row r="2" spans="1:5" ht="25.5" customHeight="1" x14ac:dyDescent="0.25">
      <c r="A2" s="200" t="s">
        <v>60</v>
      </c>
      <c r="B2" s="200"/>
      <c r="C2" s="200"/>
      <c r="D2" s="200"/>
      <c r="E2" s="200"/>
    </row>
    <row r="3" spans="1:5" ht="29.25" customHeight="1" x14ac:dyDescent="0.25">
      <c r="A3" s="201" t="s">
        <v>2</v>
      </c>
      <c r="B3" s="201"/>
      <c r="C3" s="201"/>
      <c r="D3" s="201"/>
      <c r="E3" s="201"/>
    </row>
    <row r="4" spans="1:5" ht="25.5" customHeight="1" x14ac:dyDescent="0.25">
      <c r="A4" s="202"/>
      <c r="B4" s="202"/>
      <c r="C4" s="12"/>
      <c r="D4" s="12"/>
      <c r="E4" s="108" t="s">
        <v>61</v>
      </c>
    </row>
    <row r="5" spans="1:5" ht="30" customHeight="1" x14ac:dyDescent="0.25">
      <c r="A5" s="203" t="s">
        <v>62</v>
      </c>
      <c r="B5" s="203" t="s">
        <v>63</v>
      </c>
      <c r="C5" s="197" t="s">
        <v>35</v>
      </c>
      <c r="D5" s="198"/>
      <c r="E5" s="204"/>
    </row>
    <row r="6" spans="1:5" ht="30" customHeight="1" x14ac:dyDescent="0.25">
      <c r="A6" s="203"/>
      <c r="B6" s="203"/>
      <c r="C6" s="110" t="s">
        <v>64</v>
      </c>
      <c r="D6" s="110" t="s">
        <v>65</v>
      </c>
      <c r="E6" s="110" t="s">
        <v>37</v>
      </c>
    </row>
    <row r="7" spans="1:5" ht="30" customHeight="1" x14ac:dyDescent="0.25">
      <c r="A7" s="111">
        <v>1</v>
      </c>
      <c r="B7" s="112" t="s">
        <v>66</v>
      </c>
      <c r="C7" s="83">
        <v>61</v>
      </c>
      <c r="D7" s="83">
        <v>64</v>
      </c>
      <c r="E7" s="83">
        <v>8184</v>
      </c>
    </row>
    <row r="8" spans="1:5" ht="30" customHeight="1" x14ac:dyDescent="0.25">
      <c r="A8" s="111">
        <v>2</v>
      </c>
      <c r="B8" s="112" t="s">
        <v>67</v>
      </c>
      <c r="C8" s="83">
        <v>0</v>
      </c>
      <c r="D8" s="83">
        <v>0</v>
      </c>
      <c r="E8" s="83">
        <v>6</v>
      </c>
    </row>
    <row r="9" spans="1:5" ht="30" customHeight="1" x14ac:dyDescent="0.25">
      <c r="A9" s="111">
        <v>3</v>
      </c>
      <c r="B9" s="113" t="s">
        <v>68</v>
      </c>
      <c r="C9" s="83">
        <v>205</v>
      </c>
      <c r="D9" s="83">
        <v>474</v>
      </c>
      <c r="E9" s="83">
        <v>4210</v>
      </c>
    </row>
    <row r="10" spans="1:5" ht="30" customHeight="1" x14ac:dyDescent="0.25">
      <c r="A10" s="197" t="s">
        <v>6</v>
      </c>
      <c r="B10" s="198"/>
      <c r="C10" s="114">
        <f>SUM(C7:C9)</f>
        <v>266</v>
      </c>
      <c r="D10" s="114">
        <f t="shared" ref="D10:E10" si="0">SUM(D7:D9)</f>
        <v>538</v>
      </c>
      <c r="E10" s="114">
        <f t="shared" si="0"/>
        <v>12400</v>
      </c>
    </row>
    <row r="12" spans="1:5" ht="15.75" x14ac:dyDescent="0.25">
      <c r="B12" s="17"/>
      <c r="C12" s="16"/>
      <c r="D12" s="16"/>
      <c r="E12" s="16"/>
    </row>
    <row r="13" spans="1:5" x14ac:dyDescent="0.25">
      <c r="C13" s="18" t="s">
        <v>69</v>
      </c>
      <c r="D13" s="18"/>
      <c r="E13" s="18"/>
    </row>
    <row r="14" spans="1:5" ht="15.75" x14ac:dyDescent="0.25">
      <c r="C14" s="19"/>
      <c r="D14" s="19"/>
      <c r="E14" s="18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1"/>
  <sheetViews>
    <sheetView topLeftCell="A38" zoomScale="90" zoomScaleNormal="90" workbookViewId="0">
      <selection activeCell="D9" sqref="D9"/>
    </sheetView>
  </sheetViews>
  <sheetFormatPr defaultColWidth="8.7109375" defaultRowHeight="18.75" x14ac:dyDescent="0.3"/>
  <cols>
    <col min="1" max="1" width="8" style="138" customWidth="1"/>
    <col min="2" max="2" width="36.28515625" style="156" customWidth="1"/>
    <col min="3" max="3" width="15.85546875" style="138" customWidth="1"/>
    <col min="4" max="4" width="11.85546875" style="138" customWidth="1"/>
    <col min="5" max="5" width="13.5703125" style="152" customWidth="1"/>
    <col min="6" max="6" width="10" style="138" customWidth="1"/>
    <col min="7" max="7" width="11.140625" style="138" customWidth="1"/>
    <col min="8" max="16384" width="8.7109375" style="138"/>
  </cols>
  <sheetData>
    <row r="1" spans="1:7" x14ac:dyDescent="0.3">
      <c r="A1" s="205" t="s">
        <v>70</v>
      </c>
      <c r="B1" s="205"/>
      <c r="C1" s="205"/>
      <c r="D1" s="205"/>
      <c r="E1" s="205"/>
      <c r="F1" s="205"/>
      <c r="G1" s="205"/>
    </row>
    <row r="2" spans="1:7" ht="36.75" customHeight="1" x14ac:dyDescent="0.3">
      <c r="A2" s="210" t="s">
        <v>71</v>
      </c>
      <c r="B2" s="210"/>
      <c r="C2" s="210"/>
      <c r="D2" s="210"/>
      <c r="E2" s="210"/>
      <c r="F2" s="210"/>
      <c r="G2" s="210"/>
    </row>
    <row r="3" spans="1:7" ht="32.25" customHeight="1" x14ac:dyDescent="0.3">
      <c r="A3" s="209" t="s">
        <v>2</v>
      </c>
      <c r="B3" s="209"/>
      <c r="C3" s="209"/>
      <c r="D3" s="209"/>
      <c r="E3" s="209"/>
      <c r="F3" s="209"/>
      <c r="G3" s="209"/>
    </row>
    <row r="4" spans="1:7" ht="27" customHeight="1" x14ac:dyDescent="0.35">
      <c r="A4" s="137"/>
      <c r="B4" s="139"/>
      <c r="C4" s="137"/>
      <c r="D4" s="140"/>
      <c r="E4" s="206" t="s">
        <v>72</v>
      </c>
      <c r="F4" s="206"/>
      <c r="G4" s="206"/>
    </row>
    <row r="5" spans="1:7" ht="39.75" customHeight="1" x14ac:dyDescent="0.3">
      <c r="A5" s="207" t="s">
        <v>3</v>
      </c>
      <c r="B5" s="208" t="s">
        <v>73</v>
      </c>
      <c r="C5" s="211" t="s">
        <v>74</v>
      </c>
      <c r="D5" s="211"/>
      <c r="E5" s="211"/>
      <c r="F5" s="212" t="s">
        <v>75</v>
      </c>
      <c r="G5" s="212"/>
    </row>
    <row r="6" spans="1:7" ht="42" customHeight="1" x14ac:dyDescent="0.3">
      <c r="A6" s="207"/>
      <c r="B6" s="208"/>
      <c r="C6" s="141" t="s">
        <v>76</v>
      </c>
      <c r="D6" s="141" t="s">
        <v>77</v>
      </c>
      <c r="E6" s="141" t="s">
        <v>78</v>
      </c>
      <c r="F6" s="141" t="s">
        <v>79</v>
      </c>
      <c r="G6" s="142" t="s">
        <v>80</v>
      </c>
    </row>
    <row r="7" spans="1:7" ht="21.95" customHeight="1" x14ac:dyDescent="0.3">
      <c r="A7" s="143" t="s">
        <v>20</v>
      </c>
      <c r="B7" s="95" t="s">
        <v>25</v>
      </c>
      <c r="C7" s="144">
        <f>SUM(C8:C25)</f>
        <v>2571</v>
      </c>
      <c r="D7" s="145">
        <f>SUM(D8:D25)</f>
        <v>801</v>
      </c>
      <c r="E7" s="144">
        <f t="shared" ref="E7" si="0">C7-D7</f>
        <v>1770</v>
      </c>
      <c r="F7" s="144">
        <f>SUM(F8:F25)</f>
        <v>232</v>
      </c>
      <c r="G7" s="144">
        <f>SUM(G8:G25)</f>
        <v>438</v>
      </c>
    </row>
    <row r="8" spans="1:7" ht="21.95" customHeight="1" x14ac:dyDescent="0.3">
      <c r="A8" s="146">
        <v>1</v>
      </c>
      <c r="B8" s="147" t="s">
        <v>81</v>
      </c>
      <c r="C8" s="148">
        <v>160</v>
      </c>
      <c r="D8" s="149">
        <v>240</v>
      </c>
      <c r="E8" s="150">
        <f t="shared" ref="E8:E25" si="1">C8-D8</f>
        <v>-80</v>
      </c>
      <c r="F8" s="151">
        <v>101</v>
      </c>
      <c r="G8" s="151">
        <v>195</v>
      </c>
    </row>
    <row r="9" spans="1:7" ht="21.95" customHeight="1" x14ac:dyDescent="0.3">
      <c r="A9" s="146">
        <v>2</v>
      </c>
      <c r="B9" s="147" t="s">
        <v>82</v>
      </c>
      <c r="C9" s="148">
        <v>100</v>
      </c>
      <c r="D9" s="149">
        <v>90</v>
      </c>
      <c r="E9" s="150">
        <f t="shared" si="1"/>
        <v>10</v>
      </c>
      <c r="F9" s="149">
        <v>20</v>
      </c>
      <c r="G9" s="149">
        <v>36</v>
      </c>
    </row>
    <row r="10" spans="1:7" ht="21.95" customHeight="1" x14ac:dyDescent="0.3">
      <c r="A10" s="146">
        <v>3</v>
      </c>
      <c r="B10" s="152" t="s">
        <v>83</v>
      </c>
      <c r="C10" s="148">
        <v>30</v>
      </c>
      <c r="D10" s="149">
        <v>36</v>
      </c>
      <c r="E10" s="150">
        <f t="shared" si="1"/>
        <v>-6</v>
      </c>
      <c r="F10" s="149">
        <v>7</v>
      </c>
      <c r="G10" s="149">
        <v>12</v>
      </c>
    </row>
    <row r="11" spans="1:7" ht="21.95" customHeight="1" x14ac:dyDescent="0.3">
      <c r="A11" s="146">
        <v>4</v>
      </c>
      <c r="B11" s="147" t="s">
        <v>84</v>
      </c>
      <c r="C11" s="148">
        <v>20</v>
      </c>
      <c r="D11" s="149">
        <v>72</v>
      </c>
      <c r="E11" s="150">
        <f t="shared" si="1"/>
        <v>-52</v>
      </c>
      <c r="F11" s="149">
        <v>4</v>
      </c>
      <c r="G11" s="149">
        <v>4</v>
      </c>
    </row>
    <row r="12" spans="1:7" ht="21.95" customHeight="1" x14ac:dyDescent="0.3">
      <c r="A12" s="146">
        <v>5</v>
      </c>
      <c r="B12" s="147" t="s">
        <v>85</v>
      </c>
      <c r="C12" s="148">
        <v>20</v>
      </c>
      <c r="D12" s="149">
        <v>37</v>
      </c>
      <c r="E12" s="150">
        <f t="shared" si="1"/>
        <v>-17</v>
      </c>
      <c r="F12" s="149">
        <v>2</v>
      </c>
      <c r="G12" s="149">
        <v>7</v>
      </c>
    </row>
    <row r="13" spans="1:7" ht="21.95" customHeight="1" x14ac:dyDescent="0.3">
      <c r="A13" s="146">
        <v>6</v>
      </c>
      <c r="B13" s="147" t="s">
        <v>86</v>
      </c>
      <c r="C13" s="148">
        <v>250</v>
      </c>
      <c r="D13" s="149">
        <v>35</v>
      </c>
      <c r="E13" s="150">
        <f t="shared" si="1"/>
        <v>215</v>
      </c>
      <c r="F13" s="151">
        <v>21</v>
      </c>
      <c r="G13" s="151">
        <v>39</v>
      </c>
    </row>
    <row r="14" spans="1:7" ht="21.95" customHeight="1" x14ac:dyDescent="0.3">
      <c r="A14" s="146">
        <v>7</v>
      </c>
      <c r="B14" s="147" t="s">
        <v>87</v>
      </c>
      <c r="C14" s="148">
        <v>130</v>
      </c>
      <c r="D14" s="149">
        <v>17</v>
      </c>
      <c r="E14" s="150">
        <f t="shared" si="1"/>
        <v>113</v>
      </c>
      <c r="F14" s="149">
        <v>14</v>
      </c>
      <c r="G14" s="149">
        <v>32</v>
      </c>
    </row>
    <row r="15" spans="1:7" ht="21.95" customHeight="1" x14ac:dyDescent="0.3">
      <c r="A15" s="146">
        <v>8</v>
      </c>
      <c r="B15" s="147" t="s">
        <v>88</v>
      </c>
      <c r="C15" s="148">
        <v>260</v>
      </c>
      <c r="D15" s="149">
        <v>34</v>
      </c>
      <c r="E15" s="150">
        <f t="shared" si="1"/>
        <v>226</v>
      </c>
      <c r="F15" s="149">
        <v>30</v>
      </c>
      <c r="G15" s="149">
        <v>44</v>
      </c>
    </row>
    <row r="16" spans="1:7" ht="21.95" customHeight="1" x14ac:dyDescent="0.3">
      <c r="A16" s="146">
        <v>9</v>
      </c>
      <c r="B16" s="147" t="s">
        <v>89</v>
      </c>
      <c r="C16" s="148">
        <v>140</v>
      </c>
      <c r="D16" s="149">
        <v>32</v>
      </c>
      <c r="E16" s="150">
        <f t="shared" si="1"/>
        <v>108</v>
      </c>
      <c r="F16" s="149">
        <v>2</v>
      </c>
      <c r="G16" s="149">
        <v>6</v>
      </c>
    </row>
    <row r="17" spans="1:7" ht="21.95" customHeight="1" x14ac:dyDescent="0.3">
      <c r="A17" s="146">
        <v>10</v>
      </c>
      <c r="B17" s="147" t="s">
        <v>90</v>
      </c>
      <c r="C17" s="148">
        <v>150</v>
      </c>
      <c r="D17" s="149">
        <v>47</v>
      </c>
      <c r="E17" s="150">
        <f t="shared" si="1"/>
        <v>103</v>
      </c>
      <c r="F17" s="149">
        <v>7</v>
      </c>
      <c r="G17" s="149">
        <v>15</v>
      </c>
    </row>
    <row r="18" spans="1:7" ht="21.95" customHeight="1" x14ac:dyDescent="0.3">
      <c r="A18" s="146">
        <v>11</v>
      </c>
      <c r="B18" s="147" t="s">
        <v>91</v>
      </c>
      <c r="C18" s="148">
        <v>20</v>
      </c>
      <c r="D18" s="149">
        <v>6</v>
      </c>
      <c r="E18" s="150">
        <f t="shared" si="1"/>
        <v>14</v>
      </c>
      <c r="F18" s="149">
        <v>4</v>
      </c>
      <c r="G18" s="149">
        <v>4</v>
      </c>
    </row>
    <row r="19" spans="1:7" ht="21.95" customHeight="1" x14ac:dyDescent="0.3">
      <c r="A19" s="146">
        <v>12</v>
      </c>
      <c r="B19" s="147" t="s">
        <v>92</v>
      </c>
      <c r="C19" s="148">
        <v>20</v>
      </c>
      <c r="D19" s="149">
        <v>24</v>
      </c>
      <c r="E19" s="150">
        <f t="shared" si="1"/>
        <v>-4</v>
      </c>
      <c r="F19" s="149">
        <v>3</v>
      </c>
      <c r="G19" s="149">
        <v>6</v>
      </c>
    </row>
    <row r="20" spans="1:7" ht="21.95" customHeight="1" x14ac:dyDescent="0.3">
      <c r="A20" s="146">
        <v>13</v>
      </c>
      <c r="B20" s="147" t="s">
        <v>93</v>
      </c>
      <c r="C20" s="148">
        <v>80</v>
      </c>
      <c r="D20" s="149">
        <v>33</v>
      </c>
      <c r="E20" s="150">
        <f t="shared" si="1"/>
        <v>47</v>
      </c>
      <c r="F20" s="149">
        <v>3</v>
      </c>
      <c r="G20" s="149">
        <v>6</v>
      </c>
    </row>
    <row r="21" spans="1:7" ht="21.95" customHeight="1" x14ac:dyDescent="0.3">
      <c r="A21" s="146">
        <v>14</v>
      </c>
      <c r="B21" s="147" t="s">
        <v>94</v>
      </c>
      <c r="C21" s="148">
        <v>22</v>
      </c>
      <c r="D21" s="149">
        <v>15</v>
      </c>
      <c r="E21" s="150">
        <f t="shared" si="1"/>
        <v>7</v>
      </c>
      <c r="F21" s="149">
        <v>1</v>
      </c>
      <c r="G21" s="149">
        <v>1</v>
      </c>
    </row>
    <row r="22" spans="1:7" ht="21.95" customHeight="1" x14ac:dyDescent="0.3">
      <c r="A22" s="146">
        <v>15</v>
      </c>
      <c r="B22" s="147" t="s">
        <v>95</v>
      </c>
      <c r="C22" s="148">
        <v>25</v>
      </c>
      <c r="D22" s="149">
        <v>0</v>
      </c>
      <c r="E22" s="150">
        <f t="shared" si="1"/>
        <v>25</v>
      </c>
      <c r="F22" s="149">
        <v>2</v>
      </c>
      <c r="G22" s="149">
        <v>4</v>
      </c>
    </row>
    <row r="23" spans="1:7" ht="21.95" customHeight="1" x14ac:dyDescent="0.3">
      <c r="A23" s="146">
        <v>16</v>
      </c>
      <c r="B23" s="147" t="s">
        <v>96</v>
      </c>
      <c r="C23" s="148">
        <v>120</v>
      </c>
      <c r="D23" s="149">
        <v>58</v>
      </c>
      <c r="E23" s="150">
        <f t="shared" si="1"/>
        <v>62</v>
      </c>
      <c r="F23" s="149">
        <v>3</v>
      </c>
      <c r="G23" s="149">
        <v>4</v>
      </c>
    </row>
    <row r="24" spans="1:7" ht="37.5" customHeight="1" x14ac:dyDescent="0.3">
      <c r="A24" s="146">
        <v>17</v>
      </c>
      <c r="B24" s="103" t="s">
        <v>97</v>
      </c>
      <c r="C24" s="148">
        <v>1000</v>
      </c>
      <c r="D24" s="149">
        <v>22</v>
      </c>
      <c r="E24" s="148">
        <f t="shared" si="1"/>
        <v>978</v>
      </c>
      <c r="F24" s="149">
        <v>7</v>
      </c>
      <c r="G24" s="149">
        <v>21</v>
      </c>
    </row>
    <row r="25" spans="1:7" ht="21.95" customHeight="1" x14ac:dyDescent="0.3">
      <c r="A25" s="146">
        <v>18</v>
      </c>
      <c r="B25" s="147" t="s">
        <v>98</v>
      </c>
      <c r="C25" s="148">
        <v>24</v>
      </c>
      <c r="D25" s="149">
        <v>3</v>
      </c>
      <c r="E25" s="150">
        <f t="shared" si="1"/>
        <v>21</v>
      </c>
      <c r="F25" s="149">
        <v>1</v>
      </c>
      <c r="G25" s="149">
        <v>2</v>
      </c>
    </row>
    <row r="26" spans="1:7" ht="36" customHeight="1" x14ac:dyDescent="0.3">
      <c r="A26" s="143" t="s">
        <v>27</v>
      </c>
      <c r="B26" s="95" t="s">
        <v>99</v>
      </c>
      <c r="C26" s="104">
        <f>SUM(C27:C38)</f>
        <v>1140</v>
      </c>
      <c r="D26" s="97">
        <f>SUM(D27:D38)</f>
        <v>45</v>
      </c>
      <c r="E26" s="98">
        <f>C26-D26</f>
        <v>1095</v>
      </c>
      <c r="F26" s="97"/>
      <c r="G26" s="97"/>
    </row>
    <row r="27" spans="1:7" ht="21.95" customHeight="1" x14ac:dyDescent="0.3">
      <c r="A27" s="146">
        <v>1</v>
      </c>
      <c r="B27" s="105" t="s">
        <v>100</v>
      </c>
      <c r="C27" s="106">
        <v>240</v>
      </c>
      <c r="D27" s="153">
        <v>0</v>
      </c>
      <c r="E27" s="102">
        <v>647</v>
      </c>
      <c r="F27" s="148"/>
      <c r="G27" s="148"/>
    </row>
    <row r="28" spans="1:7" ht="21.95" customHeight="1" x14ac:dyDescent="0.3">
      <c r="A28" s="146">
        <v>2</v>
      </c>
      <c r="B28" s="105" t="s">
        <v>101</v>
      </c>
      <c r="C28" s="106">
        <v>200</v>
      </c>
      <c r="D28" s="153">
        <v>0</v>
      </c>
      <c r="E28" s="102">
        <v>193</v>
      </c>
      <c r="F28" s="148"/>
      <c r="G28" s="148"/>
    </row>
    <row r="29" spans="1:7" ht="21.95" customHeight="1" x14ac:dyDescent="0.3">
      <c r="A29" s="146">
        <v>3</v>
      </c>
      <c r="B29" s="105" t="s">
        <v>102</v>
      </c>
      <c r="C29" s="107">
        <v>40</v>
      </c>
      <c r="D29" s="153">
        <v>0</v>
      </c>
      <c r="E29" s="102">
        <v>68</v>
      </c>
      <c r="F29" s="148"/>
      <c r="G29" s="148"/>
    </row>
    <row r="30" spans="1:7" ht="21.95" customHeight="1" x14ac:dyDescent="0.3">
      <c r="A30" s="146">
        <v>4</v>
      </c>
      <c r="B30" s="105" t="s">
        <v>103</v>
      </c>
      <c r="C30" s="106">
        <v>0</v>
      </c>
      <c r="D30" s="153">
        <v>0</v>
      </c>
      <c r="E30" s="102">
        <f t="shared" ref="E30" si="2">C30-D30</f>
        <v>0</v>
      </c>
      <c r="F30" s="148"/>
      <c r="G30" s="148"/>
    </row>
    <row r="31" spans="1:7" ht="21.95" customHeight="1" x14ac:dyDescent="0.3">
      <c r="A31" s="146">
        <v>5</v>
      </c>
      <c r="B31" s="105" t="s">
        <v>104</v>
      </c>
      <c r="C31" s="106">
        <v>130</v>
      </c>
      <c r="D31" s="153">
        <v>16</v>
      </c>
      <c r="E31" s="102">
        <v>92</v>
      </c>
      <c r="F31" s="148"/>
      <c r="G31" s="148"/>
    </row>
    <row r="32" spans="1:7" ht="21.95" customHeight="1" x14ac:dyDescent="0.3">
      <c r="A32" s="146">
        <v>6</v>
      </c>
      <c r="B32" s="105" t="s">
        <v>105</v>
      </c>
      <c r="C32" s="106">
        <v>64</v>
      </c>
      <c r="D32" s="153">
        <v>0</v>
      </c>
      <c r="E32" s="102">
        <v>509</v>
      </c>
      <c r="F32" s="148"/>
      <c r="G32" s="148"/>
    </row>
    <row r="33" spans="1:7" ht="21.95" customHeight="1" x14ac:dyDescent="0.3">
      <c r="A33" s="146">
        <v>7</v>
      </c>
      <c r="B33" s="105" t="s">
        <v>106</v>
      </c>
      <c r="C33" s="106">
        <v>0</v>
      </c>
      <c r="D33" s="153">
        <v>0</v>
      </c>
      <c r="E33" s="102">
        <v>43</v>
      </c>
      <c r="F33" s="148"/>
      <c r="G33" s="148"/>
    </row>
    <row r="34" spans="1:7" ht="21.95" customHeight="1" x14ac:dyDescent="0.3">
      <c r="A34" s="146">
        <v>8</v>
      </c>
      <c r="B34" s="105" t="s">
        <v>107</v>
      </c>
      <c r="C34" s="106">
        <v>0</v>
      </c>
      <c r="D34" s="153">
        <v>0</v>
      </c>
      <c r="E34" s="102">
        <v>190</v>
      </c>
      <c r="F34" s="148"/>
      <c r="G34" s="148"/>
    </row>
    <row r="35" spans="1:7" ht="21.95" customHeight="1" x14ac:dyDescent="0.3">
      <c r="A35" s="146">
        <v>9</v>
      </c>
      <c r="B35" s="105" t="s">
        <v>108</v>
      </c>
      <c r="C35" s="106">
        <v>100</v>
      </c>
      <c r="D35" s="153">
        <v>8</v>
      </c>
      <c r="E35" s="102">
        <v>94</v>
      </c>
      <c r="F35" s="148"/>
      <c r="G35" s="148"/>
    </row>
    <row r="36" spans="1:7" ht="21.95" customHeight="1" x14ac:dyDescent="0.3">
      <c r="A36" s="146">
        <v>10</v>
      </c>
      <c r="B36" s="105" t="s">
        <v>109</v>
      </c>
      <c r="C36" s="106">
        <v>150</v>
      </c>
      <c r="D36" s="153">
        <v>21</v>
      </c>
      <c r="E36" s="102">
        <v>401</v>
      </c>
      <c r="F36" s="148"/>
      <c r="G36" s="148"/>
    </row>
    <row r="37" spans="1:7" x14ac:dyDescent="0.3">
      <c r="A37" s="146">
        <v>11</v>
      </c>
      <c r="B37" s="105" t="s">
        <v>110</v>
      </c>
      <c r="C37" s="106">
        <v>106</v>
      </c>
      <c r="D37" s="153">
        <v>0</v>
      </c>
      <c r="E37" s="102">
        <v>130</v>
      </c>
      <c r="F37" s="148"/>
      <c r="G37" s="148"/>
    </row>
    <row r="38" spans="1:7" x14ac:dyDescent="0.3">
      <c r="A38" s="146">
        <v>12</v>
      </c>
      <c r="B38" s="105" t="s">
        <v>111</v>
      </c>
      <c r="C38" s="106">
        <v>110</v>
      </c>
      <c r="D38" s="153">
        <v>0</v>
      </c>
      <c r="E38" s="102">
        <v>166</v>
      </c>
      <c r="F38" s="148"/>
      <c r="G38" s="148"/>
    </row>
    <row r="39" spans="1:7" ht="33" x14ac:dyDescent="0.3">
      <c r="A39" s="143" t="s">
        <v>29</v>
      </c>
      <c r="B39" s="95" t="s">
        <v>112</v>
      </c>
      <c r="C39" s="96">
        <f>SUM(C40:C51)</f>
        <v>109</v>
      </c>
      <c r="D39" s="97">
        <f>SUM(D40:D51)</f>
        <v>6</v>
      </c>
      <c r="E39" s="98">
        <f>C39-D39</f>
        <v>103</v>
      </c>
      <c r="F39" s="154"/>
      <c r="G39" s="154"/>
    </row>
    <row r="40" spans="1:7" x14ac:dyDescent="0.3">
      <c r="A40" s="146">
        <v>1</v>
      </c>
      <c r="B40" s="99" t="s">
        <v>113</v>
      </c>
      <c r="C40" s="100">
        <v>0</v>
      </c>
      <c r="D40" s="101">
        <v>0</v>
      </c>
      <c r="E40" s="102">
        <f>C40-D40</f>
        <v>0</v>
      </c>
      <c r="F40" s="155"/>
      <c r="G40" s="155"/>
    </row>
    <row r="41" spans="1:7" x14ac:dyDescent="0.3">
      <c r="A41" s="146">
        <v>2</v>
      </c>
      <c r="B41" s="99" t="s">
        <v>114</v>
      </c>
      <c r="C41" s="100">
        <v>0</v>
      </c>
      <c r="D41" s="101">
        <v>0</v>
      </c>
      <c r="E41" s="102">
        <f t="shared" ref="E41:E51" si="3">C41-D41</f>
        <v>0</v>
      </c>
      <c r="F41" s="155"/>
      <c r="G41" s="155"/>
    </row>
    <row r="42" spans="1:7" x14ac:dyDescent="0.3">
      <c r="A42" s="146">
        <v>3</v>
      </c>
      <c r="B42" s="99" t="s">
        <v>115</v>
      </c>
      <c r="C42" s="100">
        <v>69</v>
      </c>
      <c r="D42" s="101">
        <v>3</v>
      </c>
      <c r="E42" s="102">
        <f t="shared" si="3"/>
        <v>66</v>
      </c>
      <c r="F42" s="155"/>
      <c r="G42" s="155"/>
    </row>
    <row r="43" spans="1:7" x14ac:dyDescent="0.3">
      <c r="A43" s="146">
        <v>4</v>
      </c>
      <c r="B43" s="99" t="s">
        <v>16</v>
      </c>
      <c r="C43" s="100">
        <v>40</v>
      </c>
      <c r="D43" s="101">
        <v>3</v>
      </c>
      <c r="E43" s="102">
        <f t="shared" si="3"/>
        <v>37</v>
      </c>
      <c r="F43" s="155"/>
      <c r="G43" s="155"/>
    </row>
    <row r="44" spans="1:7" x14ac:dyDescent="0.3">
      <c r="A44" s="146">
        <v>5</v>
      </c>
      <c r="B44" s="103" t="s">
        <v>116</v>
      </c>
      <c r="C44" s="100">
        <v>0</v>
      </c>
      <c r="D44" s="101">
        <v>0</v>
      </c>
      <c r="E44" s="102">
        <f t="shared" si="3"/>
        <v>0</v>
      </c>
      <c r="F44" s="155"/>
      <c r="G44" s="155"/>
    </row>
    <row r="45" spans="1:7" x14ac:dyDescent="0.3">
      <c r="A45" s="146">
        <v>6</v>
      </c>
      <c r="B45" s="103" t="s">
        <v>117</v>
      </c>
      <c r="C45" s="100">
        <v>0</v>
      </c>
      <c r="D45" s="101">
        <v>0</v>
      </c>
      <c r="E45" s="102">
        <f t="shared" si="3"/>
        <v>0</v>
      </c>
      <c r="F45" s="155"/>
      <c r="G45" s="155"/>
    </row>
    <row r="46" spans="1:7" x14ac:dyDescent="0.3">
      <c r="A46" s="146">
        <v>7</v>
      </c>
      <c r="B46" s="103" t="s">
        <v>11</v>
      </c>
      <c r="C46" s="100">
        <v>0</v>
      </c>
      <c r="D46" s="101">
        <v>0</v>
      </c>
      <c r="E46" s="102">
        <f t="shared" si="3"/>
        <v>0</v>
      </c>
      <c r="F46" s="155"/>
      <c r="G46" s="155"/>
    </row>
    <row r="47" spans="1:7" x14ac:dyDescent="0.3">
      <c r="A47" s="146">
        <v>8</v>
      </c>
      <c r="B47" s="103" t="s">
        <v>118</v>
      </c>
      <c r="C47" s="100">
        <v>0</v>
      </c>
      <c r="D47" s="101">
        <v>0</v>
      </c>
      <c r="E47" s="102">
        <f t="shared" si="3"/>
        <v>0</v>
      </c>
      <c r="F47" s="155"/>
      <c r="G47" s="155"/>
    </row>
    <row r="48" spans="1:7" x14ac:dyDescent="0.3">
      <c r="A48" s="146">
        <v>9</v>
      </c>
      <c r="B48" s="103" t="s">
        <v>119</v>
      </c>
      <c r="C48" s="100">
        <v>0</v>
      </c>
      <c r="D48" s="101">
        <v>0</v>
      </c>
      <c r="E48" s="102">
        <f t="shared" si="3"/>
        <v>0</v>
      </c>
      <c r="F48" s="155"/>
      <c r="G48" s="155"/>
    </row>
    <row r="49" spans="1:7" x14ac:dyDescent="0.3">
      <c r="A49" s="146">
        <v>10</v>
      </c>
      <c r="B49" s="103" t="s">
        <v>7</v>
      </c>
      <c r="C49" s="100">
        <v>0</v>
      </c>
      <c r="D49" s="101">
        <v>0</v>
      </c>
      <c r="E49" s="102">
        <f t="shared" si="3"/>
        <v>0</v>
      </c>
      <c r="F49" s="155"/>
      <c r="G49" s="155"/>
    </row>
    <row r="50" spans="1:7" x14ac:dyDescent="0.3">
      <c r="A50" s="146">
        <v>11</v>
      </c>
      <c r="B50" s="103" t="s">
        <v>120</v>
      </c>
      <c r="C50" s="100">
        <v>0</v>
      </c>
      <c r="D50" s="101">
        <v>0</v>
      </c>
      <c r="E50" s="102">
        <f t="shared" si="3"/>
        <v>0</v>
      </c>
      <c r="F50" s="155"/>
      <c r="G50" s="155"/>
    </row>
    <row r="51" spans="1:7" x14ac:dyDescent="0.3">
      <c r="A51" s="146">
        <v>12</v>
      </c>
      <c r="B51" s="103" t="s">
        <v>121</v>
      </c>
      <c r="C51" s="100">
        <v>0</v>
      </c>
      <c r="D51" s="101">
        <v>0</v>
      </c>
      <c r="E51" s="102">
        <f t="shared" si="3"/>
        <v>0</v>
      </c>
      <c r="F51" s="155"/>
      <c r="G51" s="155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8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tabSelected="1" topLeftCell="A14" zoomScale="120" zoomScaleNormal="120" workbookViewId="0">
      <selection activeCell="C16" sqref="C16"/>
    </sheetView>
  </sheetViews>
  <sheetFormatPr defaultColWidth="8.7109375" defaultRowHeight="15.75" x14ac:dyDescent="0.25"/>
  <cols>
    <col min="1" max="1" width="7" style="1" customWidth="1"/>
    <col min="2" max="2" width="34.7109375" style="1" customWidth="1"/>
    <col min="3" max="3" width="18.42578125" style="15" customWidth="1"/>
    <col min="4" max="4" width="46.85546875" style="1" customWidth="1"/>
    <col min="5" max="16384" width="8.7109375" style="1"/>
  </cols>
  <sheetData>
    <row r="1" spans="1:7" x14ac:dyDescent="0.25">
      <c r="A1" s="199" t="s">
        <v>122</v>
      </c>
      <c r="B1" s="199"/>
      <c r="C1" s="199"/>
      <c r="D1" s="199"/>
    </row>
    <row r="2" spans="1:7" ht="16.5" customHeight="1" x14ac:dyDescent="0.25">
      <c r="A2" s="200" t="s">
        <v>123</v>
      </c>
      <c r="B2" s="200"/>
      <c r="C2" s="200"/>
      <c r="D2" s="200"/>
    </row>
    <row r="3" spans="1:7" ht="33.75" customHeight="1" x14ac:dyDescent="0.25">
      <c r="A3" s="201" t="s">
        <v>2</v>
      </c>
      <c r="B3" s="201"/>
      <c r="C3" s="201"/>
      <c r="D3" s="201"/>
    </row>
    <row r="4" spans="1:7" ht="26.25" customHeight="1" x14ac:dyDescent="0.25">
      <c r="A4" s="21"/>
      <c r="B4" s="14"/>
      <c r="C4" s="22"/>
      <c r="D4" s="14"/>
    </row>
    <row r="5" spans="1:7" ht="31.5" customHeight="1" x14ac:dyDescent="0.25">
      <c r="A5" s="84" t="s">
        <v>3</v>
      </c>
      <c r="B5" s="84" t="s">
        <v>4</v>
      </c>
      <c r="C5" s="116" t="s">
        <v>124</v>
      </c>
      <c r="D5" s="109" t="s">
        <v>125</v>
      </c>
    </row>
    <row r="6" spans="1:7" s="7" customFormat="1" x14ac:dyDescent="0.25">
      <c r="A6" s="84"/>
      <c r="B6" s="117" t="s">
        <v>126</v>
      </c>
      <c r="C6" s="118">
        <v>46648</v>
      </c>
      <c r="D6" s="119"/>
      <c r="E6" s="6"/>
      <c r="F6" s="6"/>
    </row>
    <row r="7" spans="1:7" s="7" customFormat="1" x14ac:dyDescent="0.25">
      <c r="A7" s="84">
        <v>1</v>
      </c>
      <c r="B7" s="120" t="s">
        <v>127</v>
      </c>
      <c r="C7" s="121">
        <v>8184</v>
      </c>
      <c r="D7" s="122"/>
      <c r="E7" s="6"/>
      <c r="F7" s="6"/>
      <c r="G7" s="6"/>
    </row>
    <row r="8" spans="1:7" s="7" customFormat="1" ht="31.5" x14ac:dyDescent="0.25">
      <c r="A8" s="123" t="s">
        <v>34</v>
      </c>
      <c r="B8" s="124" t="s">
        <v>128</v>
      </c>
      <c r="C8" s="125">
        <v>7731</v>
      </c>
      <c r="D8" s="126" t="s">
        <v>129</v>
      </c>
      <c r="F8" s="6"/>
      <c r="G8" s="6"/>
    </row>
    <row r="9" spans="1:7" s="7" customFormat="1" x14ac:dyDescent="0.25">
      <c r="A9" s="123" t="s">
        <v>36</v>
      </c>
      <c r="B9" s="124" t="s">
        <v>130</v>
      </c>
      <c r="C9" s="118">
        <v>143</v>
      </c>
      <c r="D9" s="126" t="s">
        <v>131</v>
      </c>
      <c r="F9" s="6"/>
    </row>
    <row r="10" spans="1:7" s="7" customFormat="1" ht="58.5" customHeight="1" x14ac:dyDescent="0.25">
      <c r="A10" s="123" t="s">
        <v>38</v>
      </c>
      <c r="B10" s="124" t="s">
        <v>132</v>
      </c>
      <c r="C10" s="118">
        <v>202</v>
      </c>
      <c r="D10" s="126" t="s">
        <v>133</v>
      </c>
    </row>
    <row r="11" spans="1:7" s="7" customFormat="1" ht="39.75" customHeight="1" x14ac:dyDescent="0.3">
      <c r="A11" s="123" t="s">
        <v>134</v>
      </c>
      <c r="B11" s="124" t="s">
        <v>135</v>
      </c>
      <c r="C11" s="118">
        <v>108</v>
      </c>
      <c r="D11" s="126" t="s">
        <v>136</v>
      </c>
      <c r="F11" s="8"/>
    </row>
    <row r="12" spans="1:7" s="7" customFormat="1" ht="31.5" x14ac:dyDescent="0.25">
      <c r="A12" s="123" t="s">
        <v>137</v>
      </c>
      <c r="B12" s="124" t="s">
        <v>138</v>
      </c>
      <c r="C12" s="118"/>
      <c r="D12" s="117"/>
      <c r="F12" s="6"/>
    </row>
    <row r="13" spans="1:7" s="7" customFormat="1" x14ac:dyDescent="0.25">
      <c r="A13" s="127"/>
      <c r="B13" s="124" t="s">
        <v>139</v>
      </c>
      <c r="C13" s="118">
        <v>65</v>
      </c>
      <c r="D13" s="117"/>
      <c r="F13" s="6"/>
    </row>
    <row r="14" spans="1:7" s="7" customFormat="1" x14ac:dyDescent="0.25">
      <c r="A14" s="127"/>
      <c r="B14" s="124" t="s">
        <v>140</v>
      </c>
      <c r="C14" s="118">
        <v>34</v>
      </c>
      <c r="D14" s="117"/>
      <c r="F14" s="6"/>
    </row>
    <row r="15" spans="1:7" s="7" customFormat="1" x14ac:dyDescent="0.25">
      <c r="A15" s="123" t="s">
        <v>141</v>
      </c>
      <c r="B15" s="120" t="s">
        <v>142</v>
      </c>
      <c r="C15" s="116">
        <f>SUM(C16:C27)</f>
        <v>7295</v>
      </c>
      <c r="D15" s="117"/>
      <c r="F15" s="6"/>
    </row>
    <row r="16" spans="1:7" s="7" customFormat="1" ht="18.75" x14ac:dyDescent="0.25">
      <c r="A16" s="128"/>
      <c r="B16" s="129" t="s">
        <v>100</v>
      </c>
      <c r="C16" s="125">
        <v>1233</v>
      </c>
      <c r="D16" s="130"/>
      <c r="F16" s="6"/>
    </row>
    <row r="17" spans="1:14" s="7" customFormat="1" ht="18.75" x14ac:dyDescent="0.25">
      <c r="A17" s="128"/>
      <c r="B17" s="129" t="s">
        <v>101</v>
      </c>
      <c r="C17" s="125">
        <v>1335</v>
      </c>
      <c r="D17" s="130"/>
      <c r="F17" s="6"/>
    </row>
    <row r="18" spans="1:14" s="7" customFormat="1" ht="18.75" x14ac:dyDescent="0.25">
      <c r="A18" s="128"/>
      <c r="B18" s="129" t="s">
        <v>102</v>
      </c>
      <c r="C18" s="125">
        <v>169</v>
      </c>
      <c r="D18" s="130"/>
      <c r="F18" s="6"/>
    </row>
    <row r="19" spans="1:14" s="7" customFormat="1" ht="18.75" x14ac:dyDescent="0.25">
      <c r="A19" s="128"/>
      <c r="B19" s="129" t="s">
        <v>103</v>
      </c>
      <c r="C19" s="125">
        <v>630</v>
      </c>
      <c r="D19" s="130"/>
      <c r="I19" s="9"/>
      <c r="J19" s="9"/>
      <c r="K19" s="9"/>
      <c r="L19" s="9"/>
      <c r="M19" s="9"/>
      <c r="N19" s="9"/>
    </row>
    <row r="20" spans="1:14" s="7" customFormat="1" ht="18.75" x14ac:dyDescent="0.25">
      <c r="A20" s="128"/>
      <c r="B20" s="129" t="s">
        <v>104</v>
      </c>
      <c r="C20" s="125">
        <v>384</v>
      </c>
      <c r="D20" s="130"/>
    </row>
    <row r="21" spans="1:14" s="7" customFormat="1" ht="18.75" x14ac:dyDescent="0.25">
      <c r="A21" s="128"/>
      <c r="B21" s="129" t="s">
        <v>105</v>
      </c>
      <c r="C21" s="125">
        <v>35</v>
      </c>
      <c r="D21" s="130"/>
      <c r="G21" s="6"/>
    </row>
    <row r="22" spans="1:14" s="7" customFormat="1" ht="18.75" x14ac:dyDescent="0.25">
      <c r="A22" s="128"/>
      <c r="B22" s="129" t="s">
        <v>106</v>
      </c>
      <c r="C22" s="125">
        <v>321</v>
      </c>
      <c r="D22" s="130"/>
    </row>
    <row r="23" spans="1:14" s="7" customFormat="1" ht="18.75" x14ac:dyDescent="0.25">
      <c r="A23" s="128"/>
      <c r="B23" s="129" t="s">
        <v>107</v>
      </c>
      <c r="C23" s="125">
        <v>485</v>
      </c>
      <c r="D23" s="130"/>
    </row>
    <row r="24" spans="1:14" s="7" customFormat="1" ht="18.75" x14ac:dyDescent="0.25">
      <c r="A24" s="128"/>
      <c r="B24" s="129" t="s">
        <v>108</v>
      </c>
      <c r="C24" s="125">
        <v>883</v>
      </c>
      <c r="D24" s="130"/>
    </row>
    <row r="25" spans="1:14" s="7" customFormat="1" ht="18.75" x14ac:dyDescent="0.25">
      <c r="A25" s="128"/>
      <c r="B25" s="129" t="s">
        <v>109</v>
      </c>
      <c r="C25" s="125">
        <v>736</v>
      </c>
      <c r="D25" s="130"/>
    </row>
    <row r="26" spans="1:14" s="7" customFormat="1" ht="18.75" x14ac:dyDescent="0.25">
      <c r="A26" s="128"/>
      <c r="B26" s="129" t="s">
        <v>110</v>
      </c>
      <c r="C26" s="125">
        <v>689</v>
      </c>
      <c r="D26" s="130"/>
    </row>
    <row r="27" spans="1:14" s="7" customFormat="1" ht="18.75" x14ac:dyDescent="0.25">
      <c r="A27" s="128"/>
      <c r="B27" s="129" t="s">
        <v>111</v>
      </c>
      <c r="C27" s="125">
        <v>395</v>
      </c>
      <c r="D27" s="130"/>
    </row>
    <row r="28" spans="1:14" x14ac:dyDescent="0.25">
      <c r="A28" s="84">
        <v>2</v>
      </c>
      <c r="B28" s="131" t="s">
        <v>143</v>
      </c>
      <c r="C28" s="116">
        <f>SUM(C29:C31)</f>
        <v>64</v>
      </c>
      <c r="D28" s="117" t="s">
        <v>144</v>
      </c>
    </row>
    <row r="29" spans="1:14" x14ac:dyDescent="0.25">
      <c r="A29" s="132"/>
      <c r="B29" s="133" t="s">
        <v>145</v>
      </c>
      <c r="C29" s="118">
        <v>54</v>
      </c>
      <c r="D29" s="117"/>
    </row>
    <row r="30" spans="1:14" x14ac:dyDescent="0.25">
      <c r="A30" s="132"/>
      <c r="B30" s="133" t="s">
        <v>146</v>
      </c>
      <c r="C30" s="118">
        <v>4</v>
      </c>
      <c r="D30" s="117"/>
    </row>
    <row r="31" spans="1:14" x14ac:dyDescent="0.25">
      <c r="A31" s="132"/>
      <c r="B31" s="133" t="s">
        <v>147</v>
      </c>
      <c r="C31" s="118">
        <v>6</v>
      </c>
      <c r="D31" s="117"/>
    </row>
    <row r="32" spans="1:14" ht="31.5" x14ac:dyDescent="0.25">
      <c r="A32" s="132">
        <v>3</v>
      </c>
      <c r="B32" s="131" t="s">
        <v>148</v>
      </c>
      <c r="C32" s="116">
        <v>18</v>
      </c>
      <c r="D32" s="134" t="s">
        <v>149</v>
      </c>
    </row>
    <row r="33" spans="1:4" x14ac:dyDescent="0.25">
      <c r="A33" s="88"/>
      <c r="B33" s="133" t="s">
        <v>35</v>
      </c>
      <c r="C33" s="16">
        <v>0</v>
      </c>
      <c r="D33" s="135"/>
    </row>
    <row r="34" spans="1:4" x14ac:dyDescent="0.25">
      <c r="A34" s="84">
        <v>4</v>
      </c>
      <c r="B34" s="136" t="s">
        <v>150</v>
      </c>
      <c r="C34" s="116">
        <f>C35+C36+C37</f>
        <v>15</v>
      </c>
      <c r="D34" s="117" t="s">
        <v>151</v>
      </c>
    </row>
    <row r="35" spans="1:4" x14ac:dyDescent="0.25">
      <c r="A35" s="132"/>
      <c r="B35" s="133" t="s">
        <v>152</v>
      </c>
      <c r="C35" s="118">
        <v>7</v>
      </c>
      <c r="D35" s="117"/>
    </row>
    <row r="36" spans="1:4" x14ac:dyDescent="0.25">
      <c r="A36" s="132"/>
      <c r="B36" s="133" t="s">
        <v>153</v>
      </c>
      <c r="C36" s="118"/>
      <c r="D36" s="117"/>
    </row>
    <row r="37" spans="1:4" x14ac:dyDescent="0.25">
      <c r="A37" s="132"/>
      <c r="B37" s="133" t="s">
        <v>154</v>
      </c>
      <c r="C37" s="118">
        <v>8</v>
      </c>
      <c r="D37" s="118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L5" sqref="A1:P13"/>
    </sheetView>
  </sheetViews>
  <sheetFormatPr defaultColWidth="9.28515625" defaultRowHeight="15" x14ac:dyDescent="0.25"/>
  <cols>
    <col min="1" max="1" width="9.28515625" style="2"/>
    <col min="2" max="2" width="17.42578125" style="2" customWidth="1"/>
    <col min="3" max="15" width="9" style="1" customWidth="1"/>
    <col min="16" max="16" width="10" style="1" customWidth="1"/>
    <col min="17" max="16384" width="9.28515625" style="2"/>
  </cols>
  <sheetData>
    <row r="1" spans="1:16" ht="15.75" x14ac:dyDescent="0.25">
      <c r="A1" s="199" t="s">
        <v>155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1:16" ht="15.75" x14ac:dyDescent="0.25">
      <c r="A2" s="200" t="s">
        <v>156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</row>
    <row r="3" spans="1:16" ht="30" customHeight="1" x14ac:dyDescent="0.25">
      <c r="A3" s="201" t="s">
        <v>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4" spans="1:16" ht="14.25" customHeight="1" x14ac:dyDescent="0.25">
      <c r="A4" s="115"/>
      <c r="B4" s="115"/>
      <c r="C4" s="115"/>
      <c r="D4" s="115"/>
      <c r="E4" s="115" t="s">
        <v>157</v>
      </c>
      <c r="F4" s="115"/>
      <c r="G4" s="115"/>
      <c r="H4" s="115"/>
      <c r="I4" s="201"/>
      <c r="J4" s="201"/>
      <c r="K4" s="115"/>
      <c r="L4" s="115"/>
      <c r="M4" s="115"/>
      <c r="N4" s="115"/>
      <c r="O4" s="115"/>
      <c r="P4" s="115"/>
    </row>
    <row r="5" spans="1:16" x14ac:dyDescent="0.25">
      <c r="A5" s="176"/>
      <c r="B5" s="17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4.25" customHeight="1" x14ac:dyDescent="0.25">
      <c r="A6" s="215" t="s">
        <v>3</v>
      </c>
      <c r="B6" s="215" t="s">
        <v>4</v>
      </c>
      <c r="C6" s="217" t="s">
        <v>5</v>
      </c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8"/>
      <c r="O6" s="217" t="s">
        <v>158</v>
      </c>
      <c r="P6" s="218"/>
    </row>
    <row r="7" spans="1:16" ht="82.5" x14ac:dyDescent="0.25">
      <c r="A7" s="216"/>
      <c r="B7" s="216"/>
      <c r="C7" s="173" t="s">
        <v>7</v>
      </c>
      <c r="D7" s="173" t="s">
        <v>8</v>
      </c>
      <c r="E7" s="173" t="s">
        <v>9</v>
      </c>
      <c r="F7" s="173" t="s">
        <v>10</v>
      </c>
      <c r="G7" s="173" t="s">
        <v>11</v>
      </c>
      <c r="H7" s="173" t="s">
        <v>12</v>
      </c>
      <c r="I7" s="173" t="s">
        <v>13</v>
      </c>
      <c r="J7" s="173" t="s">
        <v>14</v>
      </c>
      <c r="K7" s="173" t="s">
        <v>15</v>
      </c>
      <c r="L7" s="173" t="s">
        <v>16</v>
      </c>
      <c r="M7" s="173" t="s">
        <v>17</v>
      </c>
      <c r="N7" s="173" t="s">
        <v>18</v>
      </c>
      <c r="O7" s="173" t="s">
        <v>159</v>
      </c>
      <c r="P7" s="173" t="s">
        <v>160</v>
      </c>
    </row>
    <row r="8" spans="1:16" ht="33" x14ac:dyDescent="0.25">
      <c r="A8" s="177" t="s">
        <v>20</v>
      </c>
      <c r="B8" s="173" t="s">
        <v>161</v>
      </c>
      <c r="C8" s="174">
        <v>99.94</v>
      </c>
      <c r="D8" s="174">
        <v>99.57</v>
      </c>
      <c r="E8" s="174">
        <v>99.81</v>
      </c>
      <c r="F8" s="174">
        <v>99.96</v>
      </c>
      <c r="G8" s="174">
        <v>99.58</v>
      </c>
      <c r="H8" s="174">
        <v>99.88</v>
      </c>
      <c r="I8" s="174">
        <v>99.93</v>
      </c>
      <c r="J8" s="174">
        <v>99.9</v>
      </c>
      <c r="K8" s="174">
        <v>99.9</v>
      </c>
      <c r="L8" s="174">
        <v>99.99</v>
      </c>
      <c r="M8" s="174">
        <v>99.95</v>
      </c>
      <c r="N8" s="174">
        <v>99.88</v>
      </c>
      <c r="O8" s="174">
        <v>99.79</v>
      </c>
      <c r="P8" s="174">
        <v>98.49</v>
      </c>
    </row>
    <row r="9" spans="1:16" ht="33" x14ac:dyDescent="0.25">
      <c r="A9" s="177" t="s">
        <v>27</v>
      </c>
      <c r="B9" s="173" t="s">
        <v>162</v>
      </c>
      <c r="C9" s="174">
        <v>97.02</v>
      </c>
      <c r="D9" s="174">
        <v>91.56</v>
      </c>
      <c r="E9" s="174">
        <v>99.38</v>
      </c>
      <c r="F9" s="174">
        <v>98.19</v>
      </c>
      <c r="G9" s="174">
        <v>94.26</v>
      </c>
      <c r="H9" s="174">
        <v>96.73</v>
      </c>
      <c r="I9" s="174">
        <v>89.76</v>
      </c>
      <c r="J9" s="174">
        <v>97</v>
      </c>
      <c r="K9" s="174">
        <v>97.53</v>
      </c>
      <c r="L9" s="174">
        <v>95.83</v>
      </c>
      <c r="M9" s="174">
        <v>99.95</v>
      </c>
      <c r="N9" s="174">
        <v>89.95</v>
      </c>
      <c r="O9" s="174">
        <v>94.26</v>
      </c>
      <c r="P9" s="174">
        <v>92.84</v>
      </c>
    </row>
    <row r="10" spans="1:16" ht="44.25" customHeight="1" x14ac:dyDescent="0.25">
      <c r="A10" s="177" t="s">
        <v>29</v>
      </c>
      <c r="B10" s="173" t="s">
        <v>163</v>
      </c>
      <c r="C10" s="174">
        <v>48</v>
      </c>
      <c r="D10" s="175">
        <v>476</v>
      </c>
      <c r="E10" s="175">
        <v>297</v>
      </c>
      <c r="F10" s="175">
        <v>404</v>
      </c>
      <c r="G10" s="174">
        <v>606</v>
      </c>
      <c r="H10" s="174">
        <v>182</v>
      </c>
      <c r="I10" s="174">
        <v>68</v>
      </c>
      <c r="J10" s="175">
        <v>420</v>
      </c>
      <c r="K10" s="174">
        <v>72</v>
      </c>
      <c r="L10" s="174">
        <v>8</v>
      </c>
      <c r="M10" s="174">
        <v>42</v>
      </c>
      <c r="N10" s="175">
        <v>32</v>
      </c>
      <c r="O10" s="175">
        <f>SUM(C10:N10)</f>
        <v>2655</v>
      </c>
      <c r="P10" s="213" t="s">
        <v>49</v>
      </c>
    </row>
    <row r="11" spans="1:16" ht="39.75" customHeight="1" x14ac:dyDescent="0.25">
      <c r="A11" s="178">
        <v>1</v>
      </c>
      <c r="B11" s="179" t="s">
        <v>164</v>
      </c>
      <c r="C11" s="174">
        <v>46</v>
      </c>
      <c r="D11" s="174">
        <v>74</v>
      </c>
      <c r="E11" s="174">
        <v>71</v>
      </c>
      <c r="F11" s="175">
        <v>9</v>
      </c>
      <c r="G11" s="174">
        <v>139</v>
      </c>
      <c r="H11" s="174">
        <v>93</v>
      </c>
      <c r="I11" s="174">
        <v>42</v>
      </c>
      <c r="J11" s="174">
        <v>420</v>
      </c>
      <c r="K11" s="174">
        <v>23</v>
      </c>
      <c r="L11" s="174">
        <v>6</v>
      </c>
      <c r="M11" s="174">
        <v>42</v>
      </c>
      <c r="N11" s="174">
        <v>0</v>
      </c>
      <c r="O11" s="175">
        <f t="shared" ref="O11:O13" si="0">SUM(C11:N11)</f>
        <v>965</v>
      </c>
      <c r="P11" s="213"/>
    </row>
    <row r="12" spans="1:16" ht="16.5" x14ac:dyDescent="0.25">
      <c r="A12" s="178">
        <v>2</v>
      </c>
      <c r="B12" s="179" t="s">
        <v>165</v>
      </c>
      <c r="C12" s="174">
        <v>2</v>
      </c>
      <c r="D12" s="174">
        <v>0</v>
      </c>
      <c r="E12" s="174">
        <v>22</v>
      </c>
      <c r="F12" s="174">
        <v>40</v>
      </c>
      <c r="G12" s="174">
        <v>309</v>
      </c>
      <c r="H12" s="174">
        <v>32</v>
      </c>
      <c r="I12" s="174">
        <v>16</v>
      </c>
      <c r="J12" s="174">
        <v>0</v>
      </c>
      <c r="K12" s="174">
        <v>28</v>
      </c>
      <c r="L12" s="174">
        <v>0</v>
      </c>
      <c r="M12" s="174">
        <v>0</v>
      </c>
      <c r="N12" s="174">
        <v>0</v>
      </c>
      <c r="O12" s="175">
        <f t="shared" si="0"/>
        <v>449</v>
      </c>
      <c r="P12" s="213"/>
    </row>
    <row r="13" spans="1:16" ht="16.5" x14ac:dyDescent="0.25">
      <c r="A13" s="178">
        <v>3</v>
      </c>
      <c r="B13" s="179" t="s">
        <v>166</v>
      </c>
      <c r="C13" s="174">
        <f>C10-C11-C12</f>
        <v>0</v>
      </c>
      <c r="D13" s="174">
        <f t="shared" ref="D13:N13" si="1">D10-D11-D12</f>
        <v>402</v>
      </c>
      <c r="E13" s="174">
        <f t="shared" si="1"/>
        <v>204</v>
      </c>
      <c r="F13" s="174">
        <f t="shared" si="1"/>
        <v>355</v>
      </c>
      <c r="G13" s="174">
        <f t="shared" si="1"/>
        <v>158</v>
      </c>
      <c r="H13" s="174">
        <f t="shared" si="1"/>
        <v>57</v>
      </c>
      <c r="I13" s="174">
        <f>I10-I11-I12</f>
        <v>10</v>
      </c>
      <c r="J13" s="174">
        <f t="shared" si="1"/>
        <v>0</v>
      </c>
      <c r="K13" s="174">
        <f t="shared" si="1"/>
        <v>21</v>
      </c>
      <c r="L13" s="174">
        <f t="shared" si="1"/>
        <v>2</v>
      </c>
      <c r="M13" s="174">
        <f t="shared" si="1"/>
        <v>0</v>
      </c>
      <c r="N13" s="174">
        <f t="shared" si="1"/>
        <v>32</v>
      </c>
      <c r="O13" s="175">
        <f t="shared" si="0"/>
        <v>1241</v>
      </c>
      <c r="P13" s="214"/>
    </row>
    <row r="14" spans="1:16" ht="15.75" x14ac:dyDescent="0.25">
      <c r="A14" s="3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topLeftCell="C7" zoomScale="80" zoomScaleNormal="80" workbookViewId="0">
      <selection activeCell="G9" sqref="G9"/>
    </sheetView>
  </sheetViews>
  <sheetFormatPr defaultColWidth="9.425781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42578125" style="1"/>
  </cols>
  <sheetData>
    <row r="1" spans="1:18" ht="15.75" x14ac:dyDescent="0.25">
      <c r="A1" s="219" t="s">
        <v>157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</row>
    <row r="2" spans="1:18" ht="15.75" x14ac:dyDescent="0.25">
      <c r="A2" s="220" t="s">
        <v>167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</row>
    <row r="3" spans="1:18" ht="36.75" customHeight="1" x14ac:dyDescent="0.25">
      <c r="A3" s="221" t="s">
        <v>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</row>
    <row r="4" spans="1:18" ht="15.75" x14ac:dyDescent="0.25">
      <c r="A4" s="20"/>
      <c r="B4" s="20"/>
      <c r="C4" s="20"/>
      <c r="D4" s="20"/>
      <c r="E4" s="20" t="s">
        <v>157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x14ac:dyDescent="0.25">
      <c r="A5" s="10"/>
      <c r="B5" s="10"/>
      <c r="C5" s="11"/>
      <c r="D5" s="11"/>
    </row>
    <row r="6" spans="1:18" ht="47.25" x14ac:dyDescent="0.25">
      <c r="A6" s="84" t="s">
        <v>62</v>
      </c>
      <c r="B6" s="85" t="s">
        <v>168</v>
      </c>
      <c r="C6" s="86">
        <v>44565</v>
      </c>
      <c r="D6" s="86">
        <v>44566</v>
      </c>
      <c r="E6" s="86">
        <v>44567</v>
      </c>
      <c r="F6" s="86">
        <v>44568</v>
      </c>
      <c r="G6" s="86">
        <v>44569</v>
      </c>
      <c r="H6" s="86">
        <v>44570</v>
      </c>
      <c r="I6" s="86">
        <v>44571</v>
      </c>
      <c r="J6" s="87">
        <v>44572</v>
      </c>
      <c r="K6" s="87">
        <v>44573</v>
      </c>
      <c r="L6" s="87">
        <v>44574</v>
      </c>
      <c r="M6" s="87">
        <v>44575</v>
      </c>
      <c r="N6" s="87">
        <v>44576</v>
      </c>
      <c r="O6" s="87">
        <v>44577</v>
      </c>
      <c r="P6" s="87">
        <v>44578</v>
      </c>
      <c r="Q6" s="85" t="s">
        <v>6</v>
      </c>
      <c r="R6" s="85" t="s">
        <v>169</v>
      </c>
    </row>
    <row r="7" spans="1:18" ht="24.95" customHeight="1" x14ac:dyDescent="0.25">
      <c r="A7" s="88">
        <v>1</v>
      </c>
      <c r="B7" s="89" t="s">
        <v>7</v>
      </c>
      <c r="C7" s="90"/>
      <c r="D7" s="90"/>
      <c r="E7" s="90">
        <v>1</v>
      </c>
      <c r="F7" s="90">
        <v>5</v>
      </c>
      <c r="G7" s="90">
        <v>2</v>
      </c>
      <c r="H7" s="90">
        <v>1</v>
      </c>
      <c r="I7" s="90"/>
      <c r="J7" s="90">
        <v>5</v>
      </c>
      <c r="K7" s="90">
        <v>4</v>
      </c>
      <c r="L7" s="90">
        <v>4</v>
      </c>
      <c r="M7" s="90">
        <v>1</v>
      </c>
      <c r="N7" s="90">
        <v>4</v>
      </c>
      <c r="O7" s="90">
        <v>2</v>
      </c>
      <c r="P7" s="90">
        <v>1</v>
      </c>
      <c r="Q7" s="91">
        <f>SUM(C7:P7)</f>
        <v>30</v>
      </c>
      <c r="R7" s="92"/>
    </row>
    <row r="8" spans="1:18" ht="24.95" customHeight="1" x14ac:dyDescent="0.25">
      <c r="A8" s="88">
        <v>2</v>
      </c>
      <c r="B8" s="89" t="s">
        <v>8</v>
      </c>
      <c r="C8" s="90"/>
      <c r="D8" s="90">
        <v>1</v>
      </c>
      <c r="E8" s="90">
        <v>1</v>
      </c>
      <c r="F8" s="90">
        <v>5</v>
      </c>
      <c r="G8" s="90">
        <v>4</v>
      </c>
      <c r="H8" s="90">
        <v>2</v>
      </c>
      <c r="I8" s="90"/>
      <c r="J8" s="90">
        <v>1</v>
      </c>
      <c r="K8" s="90">
        <v>8</v>
      </c>
      <c r="L8" s="90">
        <v>1</v>
      </c>
      <c r="M8" s="90"/>
      <c r="N8" s="90">
        <v>5</v>
      </c>
      <c r="O8" s="90">
        <v>5</v>
      </c>
      <c r="P8" s="90"/>
      <c r="Q8" s="91">
        <f t="shared" ref="Q8:Q18" si="0">SUM(C8:P8)</f>
        <v>33</v>
      </c>
      <c r="R8" s="92">
        <v>1</v>
      </c>
    </row>
    <row r="9" spans="1:18" ht="24.95" customHeight="1" x14ac:dyDescent="0.25">
      <c r="A9" s="88">
        <v>3</v>
      </c>
      <c r="B9" s="89" t="s">
        <v>9</v>
      </c>
      <c r="C9" s="90">
        <v>8</v>
      </c>
      <c r="D9" s="90">
        <v>4</v>
      </c>
      <c r="E9" s="90">
        <v>1</v>
      </c>
      <c r="F9" s="90">
        <v>3</v>
      </c>
      <c r="G9" s="90">
        <v>8</v>
      </c>
      <c r="H9" s="90">
        <v>6</v>
      </c>
      <c r="I9" s="90">
        <v>4</v>
      </c>
      <c r="J9" s="90">
        <v>6</v>
      </c>
      <c r="K9" s="90">
        <v>1</v>
      </c>
      <c r="L9" s="90">
        <v>4</v>
      </c>
      <c r="M9" s="90">
        <v>4</v>
      </c>
      <c r="N9" s="90">
        <v>2</v>
      </c>
      <c r="O9" s="90">
        <v>5</v>
      </c>
      <c r="P9" s="90">
        <v>2</v>
      </c>
      <c r="Q9" s="91">
        <f t="shared" si="0"/>
        <v>58</v>
      </c>
      <c r="R9" s="92"/>
    </row>
    <row r="10" spans="1:18" ht="24.95" customHeight="1" x14ac:dyDescent="0.25">
      <c r="A10" s="88">
        <v>4</v>
      </c>
      <c r="B10" s="89" t="s">
        <v>10</v>
      </c>
      <c r="C10" s="90">
        <v>1</v>
      </c>
      <c r="D10" s="90"/>
      <c r="E10" s="90">
        <v>2</v>
      </c>
      <c r="F10" s="90">
        <v>16</v>
      </c>
      <c r="G10" s="90">
        <v>6</v>
      </c>
      <c r="H10" s="90">
        <v>13</v>
      </c>
      <c r="I10" s="90"/>
      <c r="J10" s="90">
        <v>4</v>
      </c>
      <c r="K10" s="90">
        <v>11</v>
      </c>
      <c r="L10" s="90">
        <v>13</v>
      </c>
      <c r="M10" s="90">
        <v>4</v>
      </c>
      <c r="N10" s="90">
        <v>15</v>
      </c>
      <c r="O10" s="90">
        <v>1</v>
      </c>
      <c r="P10" s="90">
        <v>4</v>
      </c>
      <c r="Q10" s="91">
        <f t="shared" si="0"/>
        <v>90</v>
      </c>
      <c r="R10" s="92"/>
    </row>
    <row r="11" spans="1:18" ht="24.95" customHeight="1" x14ac:dyDescent="0.25">
      <c r="A11" s="88">
        <v>5</v>
      </c>
      <c r="B11" s="89" t="s">
        <v>11</v>
      </c>
      <c r="C11" s="90">
        <v>9</v>
      </c>
      <c r="D11" s="90">
        <v>6</v>
      </c>
      <c r="E11" s="90">
        <v>5</v>
      </c>
      <c r="F11" s="90">
        <v>3</v>
      </c>
      <c r="G11" s="90">
        <v>9</v>
      </c>
      <c r="H11" s="90">
        <v>14</v>
      </c>
      <c r="I11" s="90">
        <v>7</v>
      </c>
      <c r="J11" s="90">
        <v>18</v>
      </c>
      <c r="K11" s="90">
        <v>5</v>
      </c>
      <c r="L11" s="90">
        <v>14</v>
      </c>
      <c r="M11" s="90">
        <v>17</v>
      </c>
      <c r="N11" s="90">
        <v>8</v>
      </c>
      <c r="O11" s="90">
        <v>10</v>
      </c>
      <c r="P11" s="90">
        <v>10</v>
      </c>
      <c r="Q11" s="91">
        <f t="shared" si="0"/>
        <v>135</v>
      </c>
      <c r="R11" s="92"/>
    </row>
    <row r="12" spans="1:18" ht="24.95" customHeight="1" x14ac:dyDescent="0.25">
      <c r="A12" s="88">
        <v>6</v>
      </c>
      <c r="B12" s="89" t="s">
        <v>118</v>
      </c>
      <c r="C12" s="90"/>
      <c r="D12" s="90"/>
      <c r="E12" s="90">
        <v>7</v>
      </c>
      <c r="F12" s="90">
        <v>1</v>
      </c>
      <c r="G12" s="90">
        <v>6</v>
      </c>
      <c r="H12" s="90">
        <v>9</v>
      </c>
      <c r="I12" s="90">
        <v>1</v>
      </c>
      <c r="J12" s="90">
        <v>4</v>
      </c>
      <c r="K12" s="90">
        <v>12</v>
      </c>
      <c r="L12" s="90">
        <v>5</v>
      </c>
      <c r="M12" s="90">
        <v>4</v>
      </c>
      <c r="N12" s="90">
        <v>3</v>
      </c>
      <c r="O12" s="90">
        <v>8</v>
      </c>
      <c r="P12" s="90">
        <v>1</v>
      </c>
      <c r="Q12" s="91">
        <f t="shared" si="0"/>
        <v>61</v>
      </c>
      <c r="R12" s="92"/>
    </row>
    <row r="13" spans="1:18" ht="24.95" customHeight="1" x14ac:dyDescent="0.25">
      <c r="A13" s="88">
        <v>7</v>
      </c>
      <c r="B13" s="89" t="s">
        <v>13</v>
      </c>
      <c r="C13" s="90">
        <v>4</v>
      </c>
      <c r="D13" s="90">
        <v>9</v>
      </c>
      <c r="E13" s="90">
        <v>5</v>
      </c>
      <c r="F13" s="90">
        <v>17</v>
      </c>
      <c r="G13" s="90">
        <v>5</v>
      </c>
      <c r="H13" s="90">
        <v>15</v>
      </c>
      <c r="I13" s="90">
        <v>3</v>
      </c>
      <c r="J13" s="90">
        <v>9</v>
      </c>
      <c r="K13" s="90">
        <v>3</v>
      </c>
      <c r="L13" s="90">
        <v>2</v>
      </c>
      <c r="M13" s="90">
        <v>20</v>
      </c>
      <c r="N13" s="90">
        <v>6</v>
      </c>
      <c r="O13" s="90">
        <v>4</v>
      </c>
      <c r="P13" s="90">
        <v>5</v>
      </c>
      <c r="Q13" s="91">
        <f t="shared" si="0"/>
        <v>107</v>
      </c>
      <c r="R13" s="92"/>
    </row>
    <row r="14" spans="1:18" ht="24.95" customHeight="1" x14ac:dyDescent="0.25">
      <c r="A14" s="88">
        <v>8</v>
      </c>
      <c r="B14" s="89" t="s">
        <v>14</v>
      </c>
      <c r="C14" s="90">
        <v>16</v>
      </c>
      <c r="D14" s="90">
        <v>7</v>
      </c>
      <c r="E14" s="90">
        <v>8</v>
      </c>
      <c r="F14" s="90">
        <v>6</v>
      </c>
      <c r="G14" s="90">
        <v>4</v>
      </c>
      <c r="H14" s="90">
        <v>11</v>
      </c>
      <c r="I14" s="90">
        <v>9</v>
      </c>
      <c r="J14" s="90">
        <v>7</v>
      </c>
      <c r="K14" s="90">
        <v>2</v>
      </c>
      <c r="L14" s="90">
        <v>3</v>
      </c>
      <c r="M14" s="90"/>
      <c r="N14" s="90">
        <v>1</v>
      </c>
      <c r="O14" s="90"/>
      <c r="P14" s="90">
        <v>1</v>
      </c>
      <c r="Q14" s="91">
        <f t="shared" si="0"/>
        <v>75</v>
      </c>
      <c r="R14" s="92"/>
    </row>
    <row r="15" spans="1:18" ht="24.95" customHeight="1" x14ac:dyDescent="0.25">
      <c r="A15" s="88">
        <v>9</v>
      </c>
      <c r="B15" s="89" t="s">
        <v>15</v>
      </c>
      <c r="C15" s="90">
        <v>1</v>
      </c>
      <c r="D15" s="90">
        <v>1</v>
      </c>
      <c r="E15" s="90">
        <v>3</v>
      </c>
      <c r="F15" s="90">
        <v>1</v>
      </c>
      <c r="G15" s="90">
        <v>6</v>
      </c>
      <c r="H15" s="90">
        <v>5</v>
      </c>
      <c r="I15" s="90">
        <v>3</v>
      </c>
      <c r="J15" s="90">
        <v>4</v>
      </c>
      <c r="K15" s="90">
        <v>2</v>
      </c>
      <c r="L15" s="90">
        <v>5</v>
      </c>
      <c r="M15" s="90"/>
      <c r="N15" s="90"/>
      <c r="O15" s="90">
        <v>1</v>
      </c>
      <c r="P15" s="90"/>
      <c r="Q15" s="91">
        <f t="shared" si="0"/>
        <v>32</v>
      </c>
      <c r="R15" s="92">
        <v>1</v>
      </c>
    </row>
    <row r="16" spans="1:18" ht="24.95" customHeight="1" x14ac:dyDescent="0.25">
      <c r="A16" s="88">
        <v>10</v>
      </c>
      <c r="B16" s="89" t="s">
        <v>16</v>
      </c>
      <c r="C16" s="90"/>
      <c r="D16" s="90"/>
      <c r="E16" s="90"/>
      <c r="F16" s="90">
        <v>1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1">
        <f t="shared" si="0"/>
        <v>1</v>
      </c>
      <c r="R16" s="93">
        <v>10</v>
      </c>
    </row>
    <row r="17" spans="1:18" ht="24.95" customHeight="1" x14ac:dyDescent="0.25">
      <c r="A17" s="88">
        <v>11</v>
      </c>
      <c r="B17" s="89" t="s">
        <v>115</v>
      </c>
      <c r="C17" s="90"/>
      <c r="D17" s="90"/>
      <c r="E17" s="90"/>
      <c r="F17" s="90"/>
      <c r="G17" s="90">
        <v>1</v>
      </c>
      <c r="H17" s="90"/>
      <c r="I17" s="90"/>
      <c r="J17" s="90">
        <v>1</v>
      </c>
      <c r="K17" s="90">
        <v>4</v>
      </c>
      <c r="L17" s="90">
        <v>11</v>
      </c>
      <c r="M17" s="90">
        <v>1</v>
      </c>
      <c r="N17" s="90">
        <v>1</v>
      </c>
      <c r="O17" s="90">
        <v>1</v>
      </c>
      <c r="P17" s="90">
        <v>8</v>
      </c>
      <c r="Q17" s="91">
        <f t="shared" si="0"/>
        <v>28</v>
      </c>
      <c r="R17" s="93"/>
    </row>
    <row r="18" spans="1:18" ht="24.95" customHeight="1" x14ac:dyDescent="0.25">
      <c r="A18" s="88">
        <v>12</v>
      </c>
      <c r="B18" s="89" t="s">
        <v>18</v>
      </c>
      <c r="C18" s="90">
        <v>5</v>
      </c>
      <c r="D18" s="90">
        <v>1</v>
      </c>
      <c r="E18" s="90">
        <v>10</v>
      </c>
      <c r="F18" s="90">
        <v>1</v>
      </c>
      <c r="G18" s="90">
        <v>5</v>
      </c>
      <c r="H18" s="90">
        <v>2</v>
      </c>
      <c r="I18" s="90">
        <v>10</v>
      </c>
      <c r="J18" s="90"/>
      <c r="K18" s="90">
        <v>6</v>
      </c>
      <c r="L18" s="90">
        <v>5</v>
      </c>
      <c r="M18" s="90"/>
      <c r="N18" s="90">
        <v>1</v>
      </c>
      <c r="O18" s="90">
        <v>8</v>
      </c>
      <c r="P18" s="90">
        <v>1</v>
      </c>
      <c r="Q18" s="91">
        <f t="shared" si="0"/>
        <v>55</v>
      </c>
      <c r="R18" s="93"/>
    </row>
    <row r="19" spans="1:18" ht="24.95" customHeight="1" x14ac:dyDescent="0.25">
      <c r="A19" s="222" t="s">
        <v>170</v>
      </c>
      <c r="B19" s="223"/>
      <c r="C19" s="94">
        <f t="shared" ref="C19:P19" si="1">SUM(C7:C18)</f>
        <v>44</v>
      </c>
      <c r="D19" s="94">
        <f t="shared" si="1"/>
        <v>29</v>
      </c>
      <c r="E19" s="94">
        <f t="shared" si="1"/>
        <v>43</v>
      </c>
      <c r="F19" s="94">
        <f t="shared" si="1"/>
        <v>59</v>
      </c>
      <c r="G19" s="94">
        <f t="shared" si="1"/>
        <v>56</v>
      </c>
      <c r="H19" s="94">
        <f t="shared" si="1"/>
        <v>78</v>
      </c>
      <c r="I19" s="94">
        <f t="shared" si="1"/>
        <v>37</v>
      </c>
      <c r="J19" s="94">
        <f t="shared" si="1"/>
        <v>59</v>
      </c>
      <c r="K19" s="94">
        <f t="shared" si="1"/>
        <v>58</v>
      </c>
      <c r="L19" s="94">
        <f t="shared" si="1"/>
        <v>67</v>
      </c>
      <c r="M19" s="94">
        <f t="shared" si="1"/>
        <v>51</v>
      </c>
      <c r="N19" s="94">
        <f t="shared" si="1"/>
        <v>46</v>
      </c>
      <c r="O19" s="94">
        <f t="shared" si="1"/>
        <v>45</v>
      </c>
      <c r="P19" s="94">
        <f t="shared" si="1"/>
        <v>33</v>
      </c>
      <c r="Q19" s="91">
        <f>SUM(C19:P19)</f>
        <v>705</v>
      </c>
      <c r="R19" s="92" t="s">
        <v>49</v>
      </c>
    </row>
    <row r="20" spans="1:18" x14ac:dyDescent="0.25">
      <c r="A20" s="12"/>
      <c r="B20" s="1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3"/>
      <c r="B21" s="12"/>
      <c r="C21" s="11"/>
      <c r="D21" s="11"/>
      <c r="E21" s="11"/>
    </row>
    <row r="22" spans="1:18" x14ac:dyDescent="0.25">
      <c r="A22" s="11"/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ht="15.75" x14ac:dyDescent="0.25">
      <c r="A23" s="11"/>
      <c r="B23" s="14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Hiếu Nghĩa</dc:creator>
  <cp:keywords/>
  <dc:description/>
  <cp:lastModifiedBy>Admin</cp:lastModifiedBy>
  <cp:revision/>
  <dcterms:created xsi:type="dcterms:W3CDTF">2015-06-05T18:17:20Z</dcterms:created>
  <dcterms:modified xsi:type="dcterms:W3CDTF">2022-01-17T08:50:44Z</dcterms:modified>
  <cp:category/>
  <cp:contentStatus/>
</cp:coreProperties>
</file>