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showHorizontalScroll="0" showVerticalScroll="0" xWindow="0" yWindow="0" windowWidth="20490" windowHeight="7110"/>
  </bookViews>
  <sheets>
    <sheet name="Phu luc 1" sheetId="25" r:id="rId1"/>
    <sheet name="Phu luc 2" sheetId="22" r:id="rId2"/>
    <sheet name="Phu luc 3" sheetId="11" r:id="rId3"/>
    <sheet name="Phu luc 4" sheetId="12" r:id="rId4"/>
    <sheet name="Phu luc 5" sheetId="31" r:id="rId5"/>
    <sheet name="Phu luc 6" sheetId="26" r:id="rId6"/>
  </sheets>
  <definedNames>
    <definedName name="_xlnm.Print_Area" localSheetId="5">'Phu luc 6'!$A$1:$R$19</definedName>
    <definedName name="_xlnm.Print_Titles" localSheetId="0">'Phu luc 1'!$5:$6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22" l="1"/>
  <c r="D10" i="22"/>
  <c r="E10" i="22"/>
  <c r="P23" i="25"/>
  <c r="P24" i="25"/>
  <c r="P25" i="25"/>
  <c r="P26" i="25"/>
  <c r="E10" i="11"/>
  <c r="E41" i="11"/>
  <c r="E42" i="11"/>
  <c r="E43" i="11"/>
  <c r="E44" i="11"/>
  <c r="E45" i="11"/>
  <c r="E46" i="11"/>
  <c r="E47" i="11"/>
  <c r="E48" i="11"/>
  <c r="E49" i="11"/>
  <c r="E50" i="11"/>
  <c r="E51" i="11"/>
  <c r="E40" i="11"/>
  <c r="E30" i="11"/>
  <c r="P22" i="25" l="1"/>
  <c r="I13" i="31"/>
  <c r="C34" i="12" l="1"/>
  <c r="C28" i="12"/>
  <c r="O11" i="31"/>
  <c r="O12" i="31"/>
  <c r="O10" i="31"/>
  <c r="D39" i="11"/>
  <c r="C39" i="11"/>
  <c r="E8" i="11"/>
  <c r="E9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C19" i="26"/>
  <c r="D19" i="26"/>
  <c r="E19" i="26"/>
  <c r="F19" i="26"/>
  <c r="G19" i="26"/>
  <c r="H19" i="26"/>
  <c r="I19" i="26"/>
  <c r="J19" i="26"/>
  <c r="K19" i="26"/>
  <c r="L19" i="26"/>
  <c r="M19" i="26"/>
  <c r="N19" i="26"/>
  <c r="O19" i="26"/>
  <c r="P19" i="26"/>
  <c r="D13" i="31"/>
  <c r="E13" i="31"/>
  <c r="F13" i="31"/>
  <c r="G13" i="31"/>
  <c r="H13" i="31"/>
  <c r="J13" i="31"/>
  <c r="K13" i="31"/>
  <c r="L13" i="31"/>
  <c r="M13" i="31"/>
  <c r="N13" i="31"/>
  <c r="C13" i="31"/>
  <c r="C15" i="12"/>
  <c r="C7" i="11"/>
  <c r="C26" i="11"/>
  <c r="P41" i="25"/>
  <c r="P40" i="25"/>
  <c r="P39" i="25"/>
  <c r="P38" i="25"/>
  <c r="P36" i="25"/>
  <c r="P35" i="25"/>
  <c r="P34" i="25"/>
  <c r="P33" i="25"/>
  <c r="P31" i="25"/>
  <c r="P30" i="25"/>
  <c r="P29" i="25"/>
  <c r="P28" i="25"/>
  <c r="P21" i="25"/>
  <c r="P20" i="25"/>
  <c r="P19" i="25"/>
  <c r="P17" i="25"/>
  <c r="P16" i="25"/>
  <c r="P15" i="25"/>
  <c r="D26" i="11"/>
  <c r="G7" i="11"/>
  <c r="F7" i="11"/>
  <c r="D7" i="11"/>
  <c r="Q8" i="26"/>
  <c r="Q9" i="26"/>
  <c r="Q10" i="26"/>
  <c r="Q11" i="26"/>
  <c r="Q12" i="26"/>
  <c r="Q13" i="26"/>
  <c r="Q14" i="26"/>
  <c r="Q15" i="26"/>
  <c r="Q16" i="26"/>
  <c r="Q17" i="26"/>
  <c r="Q18" i="26"/>
  <c r="Q7" i="26"/>
  <c r="P9" i="25"/>
  <c r="P10" i="25"/>
  <c r="P11" i="25"/>
  <c r="P12" i="25"/>
  <c r="P8" i="25"/>
  <c r="D7" i="25"/>
  <c r="E7" i="25"/>
  <c r="F7" i="25"/>
  <c r="G7" i="25"/>
  <c r="H7" i="25"/>
  <c r="I7" i="25"/>
  <c r="J7" i="25"/>
  <c r="K7" i="25"/>
  <c r="L7" i="25"/>
  <c r="M7" i="25"/>
  <c r="N7" i="25"/>
  <c r="O7" i="25"/>
  <c r="C7" i="25"/>
  <c r="Q19" i="26" l="1"/>
  <c r="E39" i="11"/>
  <c r="E26" i="11"/>
  <c r="O13" i="31"/>
  <c r="E7" i="11"/>
  <c r="P37" i="25"/>
  <c r="P27" i="25"/>
  <c r="P32" i="25"/>
  <c r="P7" i="25"/>
</calcChain>
</file>

<file path=xl/comments1.xml><?xml version="1.0" encoding="utf-8"?>
<comments xmlns="http://schemas.openxmlformats.org/spreadsheetml/2006/main">
  <authors>
    <author>Thành Sĩ</author>
  </authors>
  <commentList>
    <comment ref="F38" authorId="0" shapeId="0">
      <text>
        <r>
          <rPr>
            <sz val="11"/>
            <color theme="1"/>
            <rFont val="Calibri"/>
            <family val="2"/>
            <scheme val="minor"/>
          </rPr>
          <t xml:space="preserve">Thành Sĩ:
</t>
        </r>
      </text>
    </comment>
  </commentList>
</comments>
</file>

<file path=xl/sharedStrings.xml><?xml version="1.0" encoding="utf-8"?>
<sst xmlns="http://schemas.openxmlformats.org/spreadsheetml/2006/main" count="286" uniqueCount="168">
  <si>
    <t>PHỤ LỤC 1</t>
  </si>
  <si>
    <t>Thống kê tình hình dịch Covid-19 trên địa bàn Tỉnh</t>
  </si>
  <si>
    <t>(Kèm theo Báo cáo số:             /BC-TBTTTT 
ngày        /01/2022 của Tiểu ban Thông tin, tuyên truyền)</t>
  </si>
  <si>
    <t>Số TT</t>
  </si>
  <si>
    <t>Nội dung</t>
  </si>
  <si>
    <t>Huyện/thành phố</t>
  </si>
  <si>
    <t>Tổng</t>
  </si>
  <si>
    <t>TP Sa Đéc</t>
  </si>
  <si>
    <t>Châu Thành</t>
  </si>
  <si>
    <t>Lấp Vò</t>
  </si>
  <si>
    <t>Lai Vung</t>
  </si>
  <si>
    <t>TP Cao Lãnh</t>
  </si>
  <si>
    <t>Cao Lãnh</t>
  </si>
  <si>
    <t>Tháp Mười</t>
  </si>
  <si>
    <t>Thanh Bình</t>
  </si>
  <si>
    <t>Tam Nông</t>
  </si>
  <si>
    <t>TP Hồng Ngự</t>
  </si>
  <si>
    <t>Hồng Ngự</t>
  </si>
  <si>
    <t>Tân Hồng</t>
  </si>
  <si>
    <t>Khác</t>
  </si>
  <si>
    <t>I</t>
  </si>
  <si>
    <t>F0 trong ngày</t>
  </si>
  <si>
    <t>Khu cách ly</t>
  </si>
  <si>
    <t>Khu phong tỏa</t>
  </si>
  <si>
    <t>Tầm soát cộng đồng</t>
  </si>
  <si>
    <t>Cơ sở điều trị</t>
  </si>
  <si>
    <t>Nơi lây nhiễm khác</t>
  </si>
  <si>
    <t>II</t>
  </si>
  <si>
    <t>Quản lý F1, F2</t>
  </si>
  <si>
    <t>F1</t>
  </si>
  <si>
    <t>1.1</t>
  </si>
  <si>
    <t>Trong ngày</t>
  </si>
  <si>
    <t>1.2</t>
  </si>
  <si>
    <t>Hiện quản lý</t>
  </si>
  <si>
    <t>1.3</t>
  </si>
  <si>
    <t>Luỹ kế</t>
  </si>
  <si>
    <t>F2</t>
  </si>
  <si>
    <t>2.1</t>
  </si>
  <si>
    <t>2.2</t>
  </si>
  <si>
    <t>2.3</t>
  </si>
  <si>
    <t>III</t>
  </si>
  <si>
    <t>Phân loại cấp độ dịch cấp huyện</t>
  </si>
  <si>
    <t>Nguy cơ thấp (cấp 1)</t>
  </si>
  <si>
    <t> </t>
  </si>
  <si>
    <t>Nguy cơ trung bình (cấp 2)</t>
  </si>
  <si>
    <t>Nguy cơ cao (cấp 3)</t>
  </si>
  <si>
    <t>Nguy cơ rất cao (cấp 4)</t>
  </si>
  <si>
    <t>IV</t>
  </si>
  <si>
    <t>Phân loại cấp độ dịch cấp xã</t>
  </si>
  <si>
    <t>V</t>
  </si>
  <si>
    <t>Phân loại cấp độ dịch khóm/ấp</t>
  </si>
  <si>
    <t>VI</t>
  </si>
  <si>
    <t>Khu vực phong toả</t>
  </si>
  <si>
    <t>Đang phong toả</t>
  </si>
  <si>
    <t>Gỡ phong toả</t>
  </si>
  <si>
    <t>PHỤ LỤC 2</t>
  </si>
  <si>
    <t>Thống kê các đối tượng cách ly do dịch Covid-19 trên địa bàn Tỉnh</t>
  </si>
  <si>
    <t>ĐVT: Người</t>
  </si>
  <si>
    <t>STT</t>
  </si>
  <si>
    <t>Hình thức cách ly</t>
  </si>
  <si>
    <t>Phát sinh</t>
  </si>
  <si>
    <t>Hoàn thành</t>
  </si>
  <si>
    <t>Cách ly điều trị F0 (cơ sở điều trị, CLTT, CLTN)</t>
  </si>
  <si>
    <t>Cách ly tại cơ sở tập trung với F1, người về từ vùng dịch</t>
  </si>
  <si>
    <t>Cách ly tại nhà (các trường hợp khác)</t>
  </si>
  <si>
    <t xml:space="preserve">  </t>
  </si>
  <si>
    <t xml:space="preserve"> </t>
  </si>
  <si>
    <t>PHỤ LỤC 3</t>
  </si>
  <si>
    <t xml:space="preserve">Thống kê các khu cách ly tập trung 
và các cơ sở điều trị bệnh Covid-19 trên địa bàn Tỉnh		</t>
  </si>
  <si>
    <t>ĐVT: giường/người</t>
  </si>
  <si>
    <t>Địa điểm</t>
  </si>
  <si>
    <t>Thông tin giường bệnh</t>
  </si>
  <si>
    <t>Nhân lực y tế</t>
  </si>
  <si>
    <t>Công suất giường bệnh</t>
  </si>
  <si>
    <t>Đã bố trí</t>
  </si>
  <si>
    <t>Hiện đang còn trống</t>
  </si>
  <si>
    <t>Bác sĩ</t>
  </si>
  <si>
    <t>Điều dưỡng</t>
  </si>
  <si>
    <t>BVĐK Sa Đéc</t>
  </si>
  <si>
    <t>BV Phổi</t>
  </si>
  <si>
    <t>BV ĐK Đồng Tháp</t>
  </si>
  <si>
    <t xml:space="preserve">BVĐK KV Hồng Ngự </t>
  </si>
  <si>
    <t>BVĐK KV Tháp Mười</t>
  </si>
  <si>
    <t>BV Quân Dân y</t>
  </si>
  <si>
    <t>BV Phục hồi chức năng</t>
  </si>
  <si>
    <t>BV Y học cổ truyền</t>
  </si>
  <si>
    <t>TTYT huyện Tân Hồng</t>
  </si>
  <si>
    <t xml:space="preserve">TTYT huyện Hồng Ngự </t>
  </si>
  <si>
    <t xml:space="preserve">TTYT huyện Tam Nông </t>
  </si>
  <si>
    <t>TTYT huyện Thanh Bình</t>
  </si>
  <si>
    <t>TTYT huyện Cao Lãnh</t>
  </si>
  <si>
    <t xml:space="preserve">TTYT huyện Lai Vung </t>
  </si>
  <si>
    <t xml:space="preserve">TTYT huyện Châu Thành </t>
  </si>
  <si>
    <t>BVDC TTYT huyện Lấp Vò</t>
  </si>
  <si>
    <t>TP Cao Lãnh – KTX trường CĐCĐ 9  tầng</t>
  </si>
  <si>
    <t>BV Tâm thần</t>
  </si>
  <si>
    <t>Huyện, thành phố (các khu vực cách ly F0)</t>
  </si>
  <si>
    <t>TTYT TP Cao Lãnh</t>
  </si>
  <si>
    <t>TTYT TP Sa Đéc</t>
  </si>
  <si>
    <t>TTYT TP Hồng Ngự</t>
  </si>
  <si>
    <t>TTYT Huyện Tháp Mười</t>
  </si>
  <si>
    <t>TTYT Huyện Tân Hồng</t>
  </si>
  <si>
    <t>TTYT Huyện Hồng Ngự</t>
  </si>
  <si>
    <t>TTYT Huyện Tam Nông</t>
  </si>
  <si>
    <t>TTYT Huyện Thanh Bình</t>
  </si>
  <si>
    <t>TTYT Huyện Cao Lãnh</t>
  </si>
  <si>
    <t>TTYT Huyện Lai Vung</t>
  </si>
  <si>
    <t>TTYT huyện Châu Thành</t>
  </si>
  <si>
    <t>TTYT huyện Lấp Vò</t>
  </si>
  <si>
    <t>Huyện, thành phố (các khu vực cách ly F1)</t>
  </si>
  <si>
    <t>Huyện Tân Hồng</t>
  </si>
  <si>
    <t>Huyện Thanh Bình</t>
  </si>
  <si>
    <t>Huyện Hồng Ngự</t>
  </si>
  <si>
    <t>Huyện Tháp Mười</t>
  </si>
  <si>
    <t xml:space="preserve">Huyện Tam Nông </t>
  </si>
  <si>
    <t>Huyện Cao Lãnh</t>
  </si>
  <si>
    <t>Huyện Châu Thành</t>
  </si>
  <si>
    <t>Huyện Lai Vung</t>
  </si>
  <si>
    <t>Huyện Lấp Vò</t>
  </si>
  <si>
    <t>PHỤ LỤC 4</t>
  </si>
  <si>
    <t>Kết quả điều trị bệnh nhân COVID-19</t>
  </si>
  <si>
    <t>Tổng số</t>
  </si>
  <si>
    <t>Ghi chú</t>
  </si>
  <si>
    <t>Ca dương tính</t>
  </si>
  <si>
    <t>Số ca đang điều trị</t>
  </si>
  <si>
    <t>Số ca không triệu chứng/triệu chứng nhẹ</t>
  </si>
  <si>
    <t>Chiếm (95,04%)</t>
  </si>
  <si>
    <t>Số ca triệu chứng trung bình</t>
  </si>
  <si>
    <t>Chiếm (1,69%)</t>
  </si>
  <si>
    <t>Số ca nặng</t>
  </si>
  <si>
    <t>Chiếm (2,06%) (BV Sa Đéc: 66, BV Phổi: 36; ĐK Đồng Tháp: 24, BV PHCN: 03; ĐKKV Hồng Ngự: 24, ĐKKV Tháp Mười: 8; TTYT Lai Vung 02, KTX Phường Hòa Thuận: 05)</t>
  </si>
  <si>
    <t>1.4</t>
  </si>
  <si>
    <t>Số ca rất nặng</t>
  </si>
  <si>
    <t>Chiếm (1,21%) (BV Sa Đéc: 64; BV Phổi: 31; ĐK Đồng Tháp: 04)</t>
  </si>
  <si>
    <t>1.5</t>
  </si>
  <si>
    <t>Số xét nghiệm âm tính hoặc dương tính với CT &gt;=30</t>
  </si>
  <si>
    <t>Âm tính</t>
  </si>
  <si>
    <t>Dương tính với CT &gt;= 30</t>
  </si>
  <si>
    <t>1.6</t>
  </si>
  <si>
    <t>F0 quản lý tại nhà, nơi lưu trú</t>
  </si>
  <si>
    <t>Hoàn thành điều trị</t>
  </si>
  <si>
    <t>Cộng dồn: 37.792 người</t>
  </si>
  <si>
    <t>Xuất viện</t>
  </si>
  <si>
    <t>Cách ly tại tuyến huyện</t>
  </si>
  <si>
    <t>Cách ly, quản lý tại nhà</t>
  </si>
  <si>
    <t>Chuyển viện</t>
  </si>
  <si>
    <t>Trong đó: đang điều trị ngoài Tỉnh 09; chuyển về Tỉnh đã xuất viện: 09</t>
  </si>
  <si>
    <t>Tử vong trong ngày</t>
  </si>
  <si>
    <t>Cộng dồn: 838 người</t>
  </si>
  <si>
    <t>Tiêm đủ liều</t>
  </si>
  <si>
    <t>Tiêm chưa đủ liều</t>
  </si>
  <si>
    <t>Chưa tiêm vắc xin</t>
  </si>
  <si>
    <t>PHỤ LỤC 5</t>
  </si>
  <si>
    <t>Công tác tiêm vắc xin phòng Covid-19</t>
  </si>
  <si>
    <t>Tỉnh</t>
  </si>
  <si>
    <t>Người từ 18 tuổi trở lên</t>
  </si>
  <si>
    <t>Người từ 12 đến dưới 18 tuổi</t>
  </si>
  <si>
    <t>Tỷ lệ tiêm mũi 1 (%)</t>
  </si>
  <si>
    <t>Tỷ lệ tiêm mũi 2 (%)</t>
  </si>
  <si>
    <t>Số lượng người từ 18 tuổi chưa tiêm</t>
  </si>
  <si>
    <t>Chống chỉ định, hoãn tiêm</t>
  </si>
  <si>
    <t>Từ chối tiêm</t>
  </si>
  <si>
    <t>Lý do khác</t>
  </si>
  <si>
    <t xml:space="preserve"> PHỤ LỤC 6</t>
  </si>
  <si>
    <t>Thống kê tiêu chí (F0 trong cộng đồng) kiểm soát Covid-19 trên địa bàn Tỉnh</t>
  </si>
  <si>
    <t>Địa phương</t>
  </si>
  <si>
    <t>Số ngày "Sạch"**</t>
  </si>
  <si>
    <t>TOÀN TỈNH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</si>
</sst>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1"/>
      <color rgb="FFFF0000"/>
      <name val="Calibri"/>
      <family val="2"/>
    </font>
    <font>
      <sz val="14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sz val="12"/>
      <color rgb="FF000000"/>
      <name val="Calibri"/>
      <family val="2"/>
      <scheme val="minor"/>
    </font>
    <font>
      <i/>
      <sz val="12"/>
      <color rgb="FF000000"/>
      <name val="Times New Roman"/>
      <family val="1"/>
    </font>
    <font>
      <sz val="14"/>
      <color indexed="8"/>
      <name val="Times New Roman"/>
      <family val="2"/>
    </font>
    <font>
      <b/>
      <sz val="14"/>
      <color rgb="FF000000"/>
      <name val="Times New Roman"/>
      <family val="1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i/>
      <sz val="13"/>
      <color rgb="FF000000"/>
      <name val="Times New Roman"/>
      <family val="1"/>
    </font>
    <font>
      <sz val="13"/>
      <color rgb="FF000000"/>
      <name val="Times New Roman"/>
      <family val="1"/>
      <charset val="1"/>
    </font>
    <font>
      <sz val="14"/>
      <color rgb="FF000000"/>
      <name val="Times New Roman"/>
      <family val="1"/>
      <charset val="1"/>
    </font>
    <font>
      <i/>
      <sz val="13"/>
      <color rgb="FF000000"/>
      <name val="Times New Roman"/>
      <family val="1"/>
    </font>
    <font>
      <b/>
      <i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  <xf numFmtId="0" fontId="5" fillId="0" borderId="0"/>
    <xf numFmtId="0" fontId="1" fillId="0" borderId="0"/>
    <xf numFmtId="0" fontId="4" fillId="0" borderId="0"/>
    <xf numFmtId="0" fontId="4" fillId="0" borderId="0" applyBorder="0"/>
    <xf numFmtId="43" fontId="19" fillId="0" borderId="0" applyFont="0" applyFill="0" applyBorder="0" applyAlignment="0" applyProtection="0"/>
  </cellStyleXfs>
  <cellXfs count="209">
    <xf numFmtId="0" fontId="0" fillId="0" borderId="0" xfId="0"/>
    <xf numFmtId="0" fontId="8" fillId="0" borderId="0" xfId="0" applyFont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8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3" fontId="13" fillId="0" borderId="0" xfId="0" applyNumberFormat="1" applyFont="1" applyAlignment="1">
      <alignment wrapText="1"/>
    </xf>
    <xf numFmtId="0" fontId="7" fillId="0" borderId="0" xfId="1" applyFont="1" applyAlignment="1">
      <alignment horizontal="center" vertical="center" wrapText="1"/>
    </xf>
    <xf numFmtId="0" fontId="14" fillId="0" borderId="0" xfId="0" applyFont="1"/>
    <xf numFmtId="0" fontId="9" fillId="0" borderId="0" xfId="0" applyFont="1"/>
    <xf numFmtId="0" fontId="15" fillId="0" borderId="0" xfId="0" applyFont="1"/>
    <xf numFmtId="0" fontId="16" fillId="0" borderId="0" xfId="0" applyFont="1"/>
    <xf numFmtId="0" fontId="6" fillId="0" borderId="0" xfId="0" applyFont="1"/>
    <xf numFmtId="3" fontId="17" fillId="0" borderId="0" xfId="0" applyNumberFormat="1" applyFont="1"/>
    <xf numFmtId="3" fontId="6" fillId="0" borderId="0" xfId="0" applyNumberFormat="1" applyFont="1" applyAlignment="1">
      <alignment horizontal="center" vertical="center"/>
    </xf>
    <xf numFmtId="0" fontId="18" fillId="0" borderId="0" xfId="0" applyFont="1"/>
    <xf numFmtId="3" fontId="8" fillId="0" borderId="0" xfId="0" applyNumberFormat="1" applyFont="1"/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/>
    <xf numFmtId="0" fontId="6" fillId="0" borderId="0" xfId="0" applyFont="1" applyAlignment="1">
      <alignment horizontal="center" vertical="center" wrapText="1"/>
    </xf>
    <xf numFmtId="0" fontId="20" fillId="0" borderId="0" xfId="0" applyFont="1"/>
    <xf numFmtId="0" fontId="13" fillId="0" borderId="0" xfId="0" applyFont="1"/>
    <xf numFmtId="0" fontId="20" fillId="0" borderId="0" xfId="0" applyFont="1" applyAlignment="1">
      <alignment wrapText="1"/>
    </xf>
    <xf numFmtId="0" fontId="14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7" fillId="3" borderId="19" xfId="0" applyFont="1" applyFill="1" applyBorder="1" applyAlignment="1" applyProtection="1">
      <alignment horizontal="right" vertical="center"/>
      <protection locked="0"/>
    </xf>
    <xf numFmtId="3" fontId="21" fillId="0" borderId="11" xfId="0" applyNumberFormat="1" applyFont="1" applyBorder="1" applyAlignment="1">
      <alignment horizontal="center" vertical="center"/>
    </xf>
    <xf numFmtId="3" fontId="21" fillId="0" borderId="18" xfId="0" applyNumberFormat="1" applyFont="1" applyBorder="1" applyAlignment="1">
      <alignment horizontal="center" vertical="center"/>
    </xf>
    <xf numFmtId="3" fontId="21" fillId="0" borderId="15" xfId="0" applyNumberFormat="1" applyFont="1" applyBorder="1" applyAlignment="1">
      <alignment horizontal="center" vertical="center"/>
    </xf>
    <xf numFmtId="3" fontId="21" fillId="0" borderId="1" xfId="1" applyNumberFormat="1" applyFont="1" applyBorder="1" applyAlignment="1" applyProtection="1">
      <alignment horizontal="center" vertical="center" wrapText="1"/>
      <protection locked="0"/>
    </xf>
    <xf numFmtId="3" fontId="21" fillId="0" borderId="1" xfId="0" applyNumberFormat="1" applyFont="1" applyBorder="1" applyAlignment="1">
      <alignment horizontal="center" vertical="center"/>
    </xf>
    <xf numFmtId="3" fontId="21" fillId="0" borderId="14" xfId="0" applyNumberFormat="1" applyFont="1" applyBorder="1" applyAlignment="1">
      <alignment horizontal="center" vertical="center"/>
    </xf>
    <xf numFmtId="3" fontId="21" fillId="0" borderId="16" xfId="1" applyNumberFormat="1" applyFont="1" applyBorder="1" applyAlignment="1" applyProtection="1">
      <alignment horizontal="center" vertical="center" wrapText="1"/>
      <protection locked="0"/>
    </xf>
    <xf numFmtId="3" fontId="21" fillId="0" borderId="14" xfId="3" applyNumberFormat="1" applyFont="1" applyFill="1" applyBorder="1" applyAlignment="1">
      <alignment horizontal="center" vertical="center"/>
    </xf>
    <xf numFmtId="3" fontId="21" fillId="0" borderId="16" xfId="0" applyNumberFormat="1" applyFont="1" applyBorder="1" applyAlignment="1">
      <alignment horizontal="center" vertical="center"/>
    </xf>
    <xf numFmtId="3" fontId="21" fillId="0" borderId="2" xfId="0" applyNumberFormat="1" applyFont="1" applyBorder="1" applyAlignment="1">
      <alignment horizontal="center" vertical="center"/>
    </xf>
    <xf numFmtId="3" fontId="21" fillId="0" borderId="1" xfId="0" applyNumberFormat="1" applyFont="1" applyBorder="1" applyAlignment="1" applyProtection="1">
      <alignment horizontal="center" vertical="center" wrapText="1"/>
      <protection locked="0"/>
    </xf>
    <xf numFmtId="3" fontId="21" fillId="0" borderId="11" xfId="0" applyNumberFormat="1" applyFont="1" applyBorder="1" applyAlignment="1" applyProtection="1">
      <alignment horizontal="center" vertical="center"/>
      <protection locked="0"/>
    </xf>
    <xf numFmtId="3" fontId="21" fillId="0" borderId="14" xfId="1" applyNumberFormat="1" applyFont="1" applyBorder="1" applyAlignment="1" applyProtection="1">
      <alignment horizontal="center" vertical="center" wrapText="1"/>
      <protection locked="0"/>
    </xf>
    <xf numFmtId="1" fontId="22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22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2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5" xfId="0" applyNumberFormat="1" applyFont="1" applyBorder="1" applyAlignment="1" applyProtection="1">
      <alignment horizontal="center" vertical="center"/>
      <protection locked="0"/>
    </xf>
    <xf numFmtId="1" fontId="22" fillId="0" borderId="2" xfId="1" applyNumberFormat="1" applyFont="1" applyBorder="1" applyAlignment="1" applyProtection="1">
      <alignment horizontal="center" vertical="center" wrapText="1"/>
      <protection locked="0"/>
    </xf>
    <xf numFmtId="1" fontId="22" fillId="0" borderId="2" xfId="1" applyNumberFormat="1" applyFont="1" applyBorder="1" applyAlignment="1" applyProtection="1">
      <alignment horizontal="left" vertical="center" wrapText="1"/>
      <protection locked="0"/>
    </xf>
    <xf numFmtId="3" fontId="22" fillId="0" borderId="5" xfId="1" applyNumberFormat="1" applyFont="1" applyBorder="1" applyAlignment="1" applyProtection="1">
      <alignment horizontal="center" vertical="center" wrapText="1"/>
      <protection locked="0"/>
    </xf>
    <xf numFmtId="3" fontId="22" fillId="0" borderId="5" xfId="0" applyNumberFormat="1" applyFont="1" applyBorder="1" applyAlignment="1" applyProtection="1">
      <alignment horizontal="center" vertical="center"/>
      <protection locked="0"/>
    </xf>
    <xf numFmtId="1" fontId="21" fillId="0" borderId="2" xfId="1" applyNumberFormat="1" applyFont="1" applyBorder="1" applyAlignment="1" applyProtection="1">
      <alignment horizontal="center" vertical="center" wrapText="1"/>
      <protection locked="0"/>
    </xf>
    <xf numFmtId="1" fontId="21" fillId="0" borderId="2" xfId="1" applyNumberFormat="1" applyFont="1" applyBorder="1" applyAlignment="1" applyProtection="1">
      <alignment horizontal="left" vertical="center" wrapText="1"/>
      <protection locked="0"/>
    </xf>
    <xf numFmtId="3" fontId="21" fillId="0" borderId="5" xfId="1" applyNumberFormat="1" applyFont="1" applyBorder="1" applyAlignment="1" applyProtection="1">
      <alignment horizontal="center" vertical="center" wrapText="1"/>
      <protection locked="0"/>
    </xf>
    <xf numFmtId="1" fontId="22" fillId="2" borderId="2" xfId="1" applyNumberFormat="1" applyFont="1" applyFill="1" applyBorder="1" applyAlignment="1" applyProtection="1">
      <alignment horizontal="left" vertical="center" wrapText="1"/>
      <protection locked="0"/>
    </xf>
    <xf numFmtId="3" fontId="21" fillId="0" borderId="13" xfId="1" applyNumberFormat="1" applyFont="1" applyBorder="1" applyAlignment="1" applyProtection="1">
      <alignment horizontal="center" vertical="center" wrapText="1"/>
      <protection locked="0"/>
    </xf>
    <xf numFmtId="3" fontId="21" fillId="0" borderId="13" xfId="0" applyNumberFormat="1" applyFont="1" applyBorder="1" applyAlignment="1" applyProtection="1">
      <alignment horizontal="center" vertical="center" wrapText="1"/>
      <protection locked="0"/>
    </xf>
    <xf numFmtId="3" fontId="21" fillId="0" borderId="12" xfId="0" applyNumberFormat="1" applyFont="1" applyBorder="1" applyAlignment="1" applyProtection="1">
      <alignment horizontal="center" vertical="center"/>
      <protection locked="0"/>
    </xf>
    <xf numFmtId="3" fontId="21" fillId="0" borderId="13" xfId="0" applyNumberFormat="1" applyFont="1" applyBorder="1" applyAlignment="1" applyProtection="1">
      <alignment horizontal="center" vertical="center"/>
      <protection locked="0"/>
    </xf>
    <xf numFmtId="3" fontId="21" fillId="0" borderId="13" xfId="0" applyNumberFormat="1" applyFont="1" applyBorder="1" applyProtection="1">
      <protection locked="0"/>
    </xf>
    <xf numFmtId="3" fontId="22" fillId="2" borderId="13" xfId="0" applyNumberFormat="1" applyFont="1" applyFill="1" applyBorder="1" applyAlignment="1" applyProtection="1">
      <alignment horizontal="center" vertical="center"/>
      <protection locked="0"/>
    </xf>
    <xf numFmtId="1" fontId="23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3" fillId="2" borderId="2" xfId="1" applyNumberFormat="1" applyFont="1" applyFill="1" applyBorder="1" applyAlignment="1" applyProtection="1">
      <alignment horizontal="left" vertical="center" wrapText="1"/>
      <protection locked="0"/>
    </xf>
    <xf numFmtId="3" fontId="6" fillId="0" borderId="1" xfId="0" applyNumberFormat="1" applyFont="1" applyBorder="1" applyAlignment="1" applyProtection="1">
      <alignment horizontal="center" vertical="center"/>
      <protection locked="0"/>
    </xf>
    <xf numFmtId="3" fontId="21" fillId="0" borderId="1" xfId="0" applyNumberFormat="1" applyFont="1" applyBorder="1" applyProtection="1">
      <protection locked="0"/>
    </xf>
    <xf numFmtId="3" fontId="22" fillId="2" borderId="1" xfId="0" applyNumberFormat="1" applyFont="1" applyFill="1" applyBorder="1" applyAlignment="1" applyProtection="1">
      <alignment horizontal="center" vertical="center"/>
      <protection locked="0"/>
    </xf>
    <xf numFmtId="1" fontId="21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1" fillId="2" borderId="2" xfId="1" applyNumberFormat="1" applyFont="1" applyFill="1" applyBorder="1" applyAlignment="1" applyProtection="1">
      <alignment horizontal="left" vertical="center" wrapText="1"/>
      <protection locked="0"/>
    </xf>
    <xf numFmtId="3" fontId="21" fillId="2" borderId="11" xfId="0" applyNumberFormat="1" applyFont="1" applyFill="1" applyBorder="1" applyAlignment="1" applyProtection="1">
      <alignment horizontal="center" vertical="center"/>
      <protection locked="0"/>
    </xf>
    <xf numFmtId="3" fontId="22" fillId="2" borderId="11" xfId="0" applyNumberFormat="1" applyFont="1" applyFill="1" applyBorder="1" applyAlignment="1" applyProtection="1">
      <alignment horizontal="center" vertical="center"/>
      <protection locked="0"/>
    </xf>
    <xf numFmtId="3" fontId="21" fillId="0" borderId="5" xfId="0" applyNumberFormat="1" applyFont="1" applyBorder="1" applyAlignment="1" applyProtection="1">
      <alignment horizontal="center" vertical="center"/>
      <protection locked="0"/>
    </xf>
    <xf numFmtId="3" fontId="21" fillId="0" borderId="5" xfId="0" applyNumberFormat="1" applyFont="1" applyBorder="1" applyProtection="1">
      <protection locked="0"/>
    </xf>
    <xf numFmtId="3" fontId="22" fillId="2" borderId="5" xfId="0" applyNumberFormat="1" applyFont="1" applyFill="1" applyBorder="1" applyAlignment="1" applyProtection="1">
      <alignment horizontal="center" vertical="center"/>
      <protection locked="0"/>
    </xf>
    <xf numFmtId="1" fontId="22" fillId="2" borderId="5" xfId="1" applyNumberFormat="1" applyFont="1" applyFill="1" applyBorder="1" applyAlignment="1" applyProtection="1">
      <alignment horizontal="left" vertical="center" wrapText="1"/>
      <protection locked="0"/>
    </xf>
    <xf numFmtId="3" fontId="21" fillId="0" borderId="5" xfId="0" applyNumberFormat="1" applyFont="1" applyBorder="1" applyAlignment="1">
      <alignment horizontal="center" vertical="center"/>
    </xf>
    <xf numFmtId="3" fontId="21" fillId="2" borderId="5" xfId="1" applyNumberFormat="1" applyFont="1" applyFill="1" applyBorder="1" applyAlignment="1" applyProtection="1">
      <alignment horizontal="center" vertical="center" wrapText="1"/>
      <protection locked="0"/>
    </xf>
    <xf numFmtId="3" fontId="21" fillId="0" borderId="5" xfId="0" applyNumberFormat="1" applyFont="1" applyBorder="1" applyAlignment="1" applyProtection="1">
      <alignment horizontal="center" vertical="center" wrapText="1"/>
      <protection locked="0"/>
    </xf>
    <xf numFmtId="1" fontId="21" fillId="2" borderId="10" xfId="1" applyNumberFormat="1" applyFont="1" applyFill="1" applyBorder="1" applyAlignment="1" applyProtection="1">
      <alignment horizontal="left" vertical="center" wrapText="1"/>
      <protection locked="0"/>
    </xf>
    <xf numFmtId="3" fontId="6" fillId="0" borderId="5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4" fontId="14" fillId="0" borderId="8" xfId="0" applyNumberFormat="1" applyFont="1" applyBorder="1" applyAlignment="1">
      <alignment horizontal="center" vertical="center"/>
    </xf>
    <xf numFmtId="14" fontId="14" fillId="0" borderId="8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justify" vertical="center" wrapText="1"/>
    </xf>
    <xf numFmtId="3" fontId="6" fillId="0" borderId="0" xfId="0" applyNumberFormat="1" applyFont="1" applyAlignment="1">
      <alignment horizontal="center" vertical="center" wrapText="1"/>
    </xf>
    <xf numFmtId="10" fontId="6" fillId="0" borderId="5" xfId="0" applyNumberFormat="1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justify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6" fillId="0" borderId="9" xfId="0" applyFont="1" applyBorder="1" applyAlignment="1">
      <alignment wrapText="1"/>
    </xf>
    <xf numFmtId="0" fontId="6" fillId="0" borderId="1" xfId="0" applyFont="1" applyBorder="1" applyAlignment="1">
      <alignment wrapText="1"/>
    </xf>
    <xf numFmtId="2" fontId="7" fillId="0" borderId="1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left" vertical="center" wrapText="1"/>
    </xf>
    <xf numFmtId="10" fontId="7" fillId="0" borderId="2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22" fillId="0" borderId="2" xfId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/>
    </xf>
    <xf numFmtId="0" fontId="22" fillId="0" borderId="1" xfId="1" applyFont="1" applyBorder="1" applyAlignment="1">
      <alignment horizontal="left" vertical="center" wrapText="1"/>
    </xf>
    <xf numFmtId="3" fontId="22" fillId="0" borderId="1" xfId="1" applyNumberFormat="1" applyFont="1" applyBorder="1" applyAlignment="1">
      <alignment horizontal="right" vertical="center" wrapText="1"/>
    </xf>
    <xf numFmtId="3" fontId="22" fillId="0" borderId="1" xfId="1" applyNumberFormat="1" applyFont="1" applyBorder="1" applyAlignment="1">
      <alignment vertical="center" wrapText="1"/>
    </xf>
    <xf numFmtId="0" fontId="13" fillId="0" borderId="1" xfId="1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3" fontId="21" fillId="0" borderId="1" xfId="0" applyNumberFormat="1" applyFont="1" applyBorder="1"/>
    <xf numFmtId="0" fontId="24" fillId="0" borderId="1" xfId="0" applyFont="1" applyBorder="1"/>
    <xf numFmtId="3" fontId="21" fillId="0" borderId="1" xfId="1" applyNumberFormat="1" applyFont="1" applyBorder="1" applyAlignment="1">
      <alignment horizontal="right" vertical="center" wrapText="1"/>
    </xf>
    <xf numFmtId="0" fontId="25" fillId="0" borderId="1" xfId="0" applyFont="1" applyBorder="1"/>
    <xf numFmtId="0" fontId="21" fillId="0" borderId="1" xfId="0" applyFont="1" applyBorder="1" applyAlignment="1">
      <alignment horizontal="left" vertical="center" wrapText="1"/>
    </xf>
    <xf numFmtId="3" fontId="22" fillId="0" borderId="3" xfId="1" applyNumberFormat="1" applyFont="1" applyBorder="1" applyAlignment="1">
      <alignment horizontal="right" vertical="center"/>
    </xf>
    <xf numFmtId="3" fontId="22" fillId="0" borderId="1" xfId="1" applyNumberFormat="1" applyFont="1" applyBorder="1" applyAlignment="1">
      <alignment vertical="center"/>
    </xf>
    <xf numFmtId="3" fontId="22" fillId="0" borderId="1" xfId="1" applyNumberFormat="1" applyFont="1" applyBorder="1" applyAlignment="1">
      <alignment horizontal="right" vertical="center"/>
    </xf>
    <xf numFmtId="0" fontId="21" fillId="0" borderId="4" xfId="0" applyFont="1" applyBorder="1"/>
    <xf numFmtId="3" fontId="21" fillId="0" borderId="5" xfId="0" applyNumberFormat="1" applyFont="1" applyBorder="1"/>
    <xf numFmtId="0" fontId="24" fillId="0" borderId="9" xfId="0" applyFont="1" applyBorder="1"/>
    <xf numFmtId="3" fontId="21" fillId="0" borderId="1" xfId="1" applyNumberFormat="1" applyFont="1" applyBorder="1" applyAlignment="1">
      <alignment horizontal="right" vertical="center"/>
    </xf>
    <xf numFmtId="0" fontId="13" fillId="4" borderId="1" xfId="0" applyFont="1" applyFill="1" applyBorder="1" applyAlignment="1">
      <alignment wrapText="1"/>
    </xf>
    <xf numFmtId="0" fontId="18" fillId="0" borderId="4" xfId="0" applyFont="1" applyBorder="1"/>
    <xf numFmtId="0" fontId="6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3" fontId="7" fillId="0" borderId="5" xfId="0" applyNumberFormat="1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3" fontId="21" fillId="0" borderId="14" xfId="0" applyNumberFormat="1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1" fontId="22" fillId="2" borderId="10" xfId="1" applyNumberFormat="1" applyFont="1" applyFill="1" applyBorder="1" applyAlignment="1" applyProtection="1">
      <alignment horizontal="left" vertical="center" wrapText="1"/>
      <protection locked="0"/>
    </xf>
    <xf numFmtId="3" fontId="21" fillId="0" borderId="14" xfId="0" applyNumberFormat="1" applyFont="1" applyBorder="1" applyAlignment="1" applyProtection="1">
      <alignment horizontal="center" vertical="center" wrapText="1"/>
      <protection locked="0"/>
    </xf>
    <xf numFmtId="3" fontId="21" fillId="0" borderId="16" xfId="0" applyNumberFormat="1" applyFont="1" applyBorder="1" applyProtection="1">
      <protection locked="0"/>
    </xf>
    <xf numFmtId="1" fontId="21" fillId="2" borderId="11" xfId="0" applyNumberFormat="1" applyFont="1" applyFill="1" applyBorder="1" applyAlignment="1">
      <alignment horizontal="center" vertical="center"/>
    </xf>
    <xf numFmtId="1" fontId="21" fillId="0" borderId="5" xfId="0" applyNumberFormat="1" applyFont="1" applyBorder="1" applyAlignment="1">
      <alignment horizontal="left" vertical="center"/>
    </xf>
    <xf numFmtId="0" fontId="21" fillId="0" borderId="18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3" fontId="22" fillId="0" borderId="5" xfId="0" applyNumberFormat="1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1" fontId="21" fillId="2" borderId="12" xfId="0" applyNumberFormat="1" applyFont="1" applyFill="1" applyBorder="1" applyAlignment="1">
      <alignment horizontal="center" vertical="center"/>
    </xf>
    <xf numFmtId="1" fontId="21" fillId="0" borderId="13" xfId="0" applyNumberFormat="1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 wrapText="1"/>
    </xf>
    <xf numFmtId="1" fontId="21" fillId="2" borderId="5" xfId="0" applyNumberFormat="1" applyFont="1" applyFill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3" fontId="21" fillId="0" borderId="11" xfId="1" applyNumberFormat="1" applyFont="1" applyBorder="1" applyAlignment="1" applyProtection="1">
      <alignment horizontal="center" vertical="center" wrapText="1"/>
      <protection locked="0"/>
    </xf>
    <xf numFmtId="1" fontId="21" fillId="0" borderId="11" xfId="0" applyNumberFormat="1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/>
    </xf>
    <xf numFmtId="3" fontId="22" fillId="0" borderId="2" xfId="1" applyNumberFormat="1" applyFont="1" applyBorder="1" applyAlignment="1">
      <alignment horizontal="right" vertical="center"/>
    </xf>
    <xf numFmtId="3" fontId="22" fillId="0" borderId="1" xfId="1" applyNumberFormat="1" applyFont="1" applyBorder="1" applyAlignment="1">
      <alignment horizontal="center" vertical="center"/>
    </xf>
    <xf numFmtId="0" fontId="21" fillId="0" borderId="1" xfId="1" applyFont="1" applyBorder="1" applyAlignment="1">
      <alignment horizontal="left" vertical="center" wrapText="1"/>
    </xf>
    <xf numFmtId="3" fontId="21" fillId="0" borderId="1" xfId="0" applyNumberFormat="1" applyFont="1" applyBorder="1" applyAlignment="1">
      <alignment horizontal="right" vertical="center" wrapText="1"/>
    </xf>
    <xf numFmtId="3" fontId="21" fillId="0" borderId="1" xfId="0" applyNumberFormat="1" applyFont="1" applyBorder="1" applyAlignment="1">
      <alignment vertical="center" wrapText="1"/>
    </xf>
    <xf numFmtId="3" fontId="21" fillId="0" borderId="1" xfId="0" applyNumberFormat="1" applyFont="1" applyBorder="1" applyAlignment="1">
      <alignment horizont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1" fontId="22" fillId="2" borderId="3" xfId="1" applyNumberFormat="1" applyFont="1" applyFill="1" applyBorder="1" applyAlignment="1" applyProtection="1">
      <alignment horizontal="center" vertical="center" wrapText="1"/>
      <protection locked="0"/>
    </xf>
    <xf numFmtId="1" fontId="22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2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22" fillId="2" borderId="11" xfId="0" applyNumberFormat="1" applyFont="1" applyFill="1" applyBorder="1" applyAlignment="1" applyProtection="1">
      <alignment horizontal="center" vertical="center"/>
      <protection locked="0"/>
    </xf>
    <xf numFmtId="1" fontId="22" fillId="2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5" fillId="0" borderId="4" xfId="0" applyFont="1" applyBorder="1" applyAlignment="1"/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7" fillId="0" borderId="0" xfId="0" applyFont="1" applyAlignment="1">
      <alignment horizontal="right"/>
    </xf>
    <xf numFmtId="0" fontId="20" fillId="0" borderId="1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2" fillId="0" borderId="5" xfId="1" applyFont="1" applyBorder="1" applyAlignment="1">
      <alignment horizontal="center" vertical="center" wrapText="1"/>
    </xf>
    <xf numFmtId="0" fontId="22" fillId="0" borderId="16" xfId="1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5" fillId="0" borderId="0" xfId="0" applyFont="1" applyAlignment="1"/>
  </cellXfs>
  <cellStyles count="9">
    <cellStyle name="Comma 2" xfId="8"/>
    <cellStyle name="Normal" xfId="0" builtinId="0"/>
    <cellStyle name="Normal 2" xfId="1"/>
    <cellStyle name="Normal 2 2" xfId="2"/>
    <cellStyle name="Normal 2 2 2" xfId="5"/>
    <cellStyle name="Normal 2 3" xfId="6"/>
    <cellStyle name="Normal 2 4" xfId="7"/>
    <cellStyle name="Normal 3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579600</xdr:colOff>
      <xdr:row>2</xdr:row>
      <xdr:rowOff>480608</xdr:rowOff>
    </xdr:from>
    <xdr:to>
      <xdr:col>8</xdr:col>
      <xdr:colOff>379188</xdr:colOff>
      <xdr:row>3</xdr:row>
      <xdr:rowOff>5105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>
          <a:cxnSpLocks/>
        </xdr:cNvCxnSpPr>
      </xdr:nvCxnSpPr>
      <xdr:spPr>
        <a:xfrm flipV="1">
          <a:off x="5622247" y="884020"/>
          <a:ext cx="1984735" cy="6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1381125</xdr:colOff>
      <xdr:row>3</xdr:row>
      <xdr:rowOff>66675</xdr:rowOff>
    </xdr:from>
    <xdr:to>
      <xdr:col>3</xdr:col>
      <xdr:colOff>649941</xdr:colOff>
      <xdr:row>3</xdr:row>
      <xdr:rowOff>67235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/>
      </xdr:nvCxnSpPr>
      <xdr:spPr>
        <a:xfrm>
          <a:off x="1672478" y="862293"/>
          <a:ext cx="2047875" cy="5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2305051</xdr:colOff>
      <xdr:row>3</xdr:row>
      <xdr:rowOff>65314</xdr:rowOff>
    </xdr:from>
    <xdr:to>
      <xdr:col>3</xdr:col>
      <xdr:colOff>24494</xdr:colOff>
      <xdr:row>3</xdr:row>
      <xdr:rowOff>68037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CxnSpPr/>
      </xdr:nvCxnSpPr>
      <xdr:spPr>
        <a:xfrm>
          <a:off x="2835730" y="1140278"/>
          <a:ext cx="1624693" cy="27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2306406</xdr:colOff>
      <xdr:row>3</xdr:row>
      <xdr:rowOff>43296</xdr:rowOff>
    </xdr:from>
    <xdr:to>
      <xdr:col>3</xdr:col>
      <xdr:colOff>570258</xdr:colOff>
      <xdr:row>3</xdr:row>
      <xdr:rowOff>43296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300-000005000000}"/>
            </a:ext>
            <a:ext uri="{147F2762-F138-4A5C-976F-8EAC2B608ADB}">
              <a16:predDERef xmlns:a16="http://schemas.microsoft.com/office/drawing/2014/main" xmlns="" pred="{00000000-0008-0000-0300-000004000000}"/>
            </a:ext>
          </a:extLst>
        </xdr:cNvPr>
        <xdr:cNvCxnSpPr/>
      </xdr:nvCxnSpPr>
      <xdr:spPr>
        <a:xfrm>
          <a:off x="2769049" y="886939"/>
          <a:ext cx="180170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</xdr:row>
      <xdr:rowOff>28575</xdr:rowOff>
    </xdr:from>
    <xdr:to>
      <xdr:col>9</xdr:col>
      <xdr:colOff>85725</xdr:colOff>
      <xdr:row>3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CxnSpPr/>
      </xdr:nvCxnSpPr>
      <xdr:spPr>
        <a:xfrm>
          <a:off x="4219575" y="809625"/>
          <a:ext cx="1847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59513</xdr:colOff>
      <xdr:row>3</xdr:row>
      <xdr:rowOff>56030</xdr:rowOff>
    </xdr:from>
    <xdr:to>
      <xdr:col>9</xdr:col>
      <xdr:colOff>313406</xdr:colOff>
      <xdr:row>3</xdr:row>
      <xdr:rowOff>56030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600-000003000000}"/>
            </a:ext>
            <a:ext uri="{147F2762-F138-4A5C-976F-8EAC2B608ADB}">
              <a16:predDERef xmlns:a16="http://schemas.microsoft.com/office/drawing/2014/main" xmlns="" pred="{00000000-0008-0000-0300-000004000000}"/>
            </a:ext>
          </a:extLst>
        </xdr:cNvPr>
        <xdr:cNvCxnSpPr/>
      </xdr:nvCxnSpPr>
      <xdr:spPr>
        <a:xfrm>
          <a:off x="6393638" y="925186"/>
          <a:ext cx="1039706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41"/>
  <sheetViews>
    <sheetView tabSelected="1" zoomScale="60" zoomScaleNormal="6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11" sqref="D11"/>
    </sheetView>
  </sheetViews>
  <sheetFormatPr defaultColWidth="9.42578125" defaultRowHeight="15" x14ac:dyDescent="0.25"/>
  <cols>
    <col min="1" max="1" width="9.42578125" style="2"/>
    <col min="2" max="2" width="33.85546875" style="2" customWidth="1"/>
    <col min="3" max="3" width="11.140625" style="2" customWidth="1"/>
    <col min="4" max="4" width="11.42578125" style="2" customWidth="1"/>
    <col min="5" max="5" width="10.140625" style="2" customWidth="1"/>
    <col min="6" max="6" width="10.42578125" style="2" customWidth="1"/>
    <col min="7" max="7" width="11" style="2" customWidth="1"/>
    <col min="8" max="8" width="11.28515625" style="2" customWidth="1"/>
    <col min="9" max="9" width="11" style="2" customWidth="1"/>
    <col min="10" max="10" width="10.42578125" style="2" customWidth="1"/>
    <col min="11" max="11" width="10.140625" style="2" customWidth="1"/>
    <col min="12" max="12" width="11.7109375" style="2" customWidth="1"/>
    <col min="13" max="14" width="10.140625" style="2" customWidth="1"/>
    <col min="15" max="15" width="9.42578125" style="2"/>
    <col min="16" max="16" width="11.28515625" style="2" customWidth="1"/>
    <col min="17" max="16384" width="9.42578125" style="2"/>
  </cols>
  <sheetData>
    <row r="1" spans="1:16" ht="15.75" x14ac:dyDescent="0.25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</row>
    <row r="2" spans="1:16" ht="15.75" x14ac:dyDescent="0.25">
      <c r="A2" s="174" t="s">
        <v>1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</row>
    <row r="3" spans="1:16" ht="38.25" customHeight="1" x14ac:dyDescent="0.25">
      <c r="A3" s="175" t="s">
        <v>2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</row>
    <row r="4" spans="1:16" ht="15.75" x14ac:dyDescent="0.25">
      <c r="A4" s="28"/>
      <c r="B4" s="28"/>
      <c r="C4" s="28"/>
      <c r="D4" s="28"/>
      <c r="E4" s="28"/>
      <c r="F4" s="29"/>
      <c r="G4" s="29"/>
      <c r="H4" s="29"/>
      <c r="I4" s="29"/>
      <c r="J4" s="29"/>
      <c r="K4" s="29"/>
      <c r="L4" s="29"/>
      <c r="M4" s="29"/>
      <c r="N4" s="29"/>
      <c r="O4" s="29"/>
      <c r="P4" s="30"/>
    </row>
    <row r="5" spans="1:16" ht="21.75" customHeight="1" x14ac:dyDescent="0.25">
      <c r="A5" s="176" t="s">
        <v>3</v>
      </c>
      <c r="B5" s="176" t="s">
        <v>4</v>
      </c>
      <c r="C5" s="178" t="s">
        <v>5</v>
      </c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9" t="s">
        <v>6</v>
      </c>
    </row>
    <row r="6" spans="1:16" ht="33" x14ac:dyDescent="0.25">
      <c r="A6" s="177"/>
      <c r="B6" s="177"/>
      <c r="C6" s="44" t="s">
        <v>7</v>
      </c>
      <c r="D6" s="46" t="s">
        <v>8</v>
      </c>
      <c r="E6" s="44" t="s">
        <v>9</v>
      </c>
      <c r="F6" s="44" t="s">
        <v>10</v>
      </c>
      <c r="G6" s="46" t="s">
        <v>11</v>
      </c>
      <c r="H6" s="46" t="s">
        <v>12</v>
      </c>
      <c r="I6" s="46" t="s">
        <v>13</v>
      </c>
      <c r="J6" s="46" t="s">
        <v>14</v>
      </c>
      <c r="K6" s="46" t="s">
        <v>15</v>
      </c>
      <c r="L6" s="46" t="s">
        <v>16</v>
      </c>
      <c r="M6" s="46" t="s">
        <v>17</v>
      </c>
      <c r="N6" s="46" t="s">
        <v>18</v>
      </c>
      <c r="O6" s="47" t="s">
        <v>19</v>
      </c>
      <c r="P6" s="180"/>
    </row>
    <row r="7" spans="1:16" ht="30" customHeight="1" x14ac:dyDescent="0.25">
      <c r="A7" s="48" t="s">
        <v>20</v>
      </c>
      <c r="B7" s="49" t="s">
        <v>21</v>
      </c>
      <c r="C7" s="50">
        <f t="shared" ref="C7:O7" si="0">SUM(C8:C12)</f>
        <v>6</v>
      </c>
      <c r="D7" s="50">
        <f t="shared" si="0"/>
        <v>6</v>
      </c>
      <c r="E7" s="50">
        <f t="shared" si="0"/>
        <v>4</v>
      </c>
      <c r="F7" s="50">
        <f t="shared" si="0"/>
        <v>3</v>
      </c>
      <c r="G7" s="50">
        <f t="shared" si="0"/>
        <v>12</v>
      </c>
      <c r="H7" s="50">
        <f t="shared" si="0"/>
        <v>2</v>
      </c>
      <c r="I7" s="50">
        <f t="shared" si="0"/>
        <v>0</v>
      </c>
      <c r="J7" s="50">
        <f t="shared" si="0"/>
        <v>3</v>
      </c>
      <c r="K7" s="50">
        <f t="shared" si="0"/>
        <v>2</v>
      </c>
      <c r="L7" s="50">
        <f t="shared" si="0"/>
        <v>0</v>
      </c>
      <c r="M7" s="50">
        <f t="shared" si="0"/>
        <v>5</v>
      </c>
      <c r="N7" s="50">
        <f t="shared" si="0"/>
        <v>1</v>
      </c>
      <c r="O7" s="50">
        <f t="shared" si="0"/>
        <v>31</v>
      </c>
      <c r="P7" s="51">
        <f t="shared" ref="P7:P12" si="1">SUM(C7:O7)</f>
        <v>75</v>
      </c>
    </row>
    <row r="8" spans="1:16" ht="30" customHeight="1" x14ac:dyDescent="0.25">
      <c r="A8" s="52">
        <v>1</v>
      </c>
      <c r="B8" s="53" t="s">
        <v>22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>
        <v>30</v>
      </c>
      <c r="P8" s="51">
        <f t="shared" si="1"/>
        <v>30</v>
      </c>
    </row>
    <row r="9" spans="1:16" ht="30" customHeight="1" x14ac:dyDescent="0.25">
      <c r="A9" s="52">
        <v>2</v>
      </c>
      <c r="B9" s="53" t="s">
        <v>23</v>
      </c>
      <c r="C9" s="54">
        <v>3</v>
      </c>
      <c r="D9" s="54"/>
      <c r="E9" s="54"/>
      <c r="F9" s="54"/>
      <c r="G9" s="54">
        <v>3</v>
      </c>
      <c r="H9" s="54"/>
      <c r="I9" s="54"/>
      <c r="J9" s="54">
        <v>3</v>
      </c>
      <c r="K9" s="54"/>
      <c r="L9" s="54"/>
      <c r="M9" s="54"/>
      <c r="N9" s="54"/>
      <c r="O9" s="54"/>
      <c r="P9" s="51">
        <f t="shared" si="1"/>
        <v>9</v>
      </c>
    </row>
    <row r="10" spans="1:16" ht="30" customHeight="1" x14ac:dyDescent="0.25">
      <c r="A10" s="52">
        <v>3</v>
      </c>
      <c r="B10" s="53" t="s">
        <v>24</v>
      </c>
      <c r="C10" s="54">
        <v>3</v>
      </c>
      <c r="D10" s="54">
        <v>6</v>
      </c>
      <c r="E10" s="54">
        <v>4</v>
      </c>
      <c r="F10" s="54">
        <v>3</v>
      </c>
      <c r="G10" s="54">
        <v>9</v>
      </c>
      <c r="H10" s="54">
        <v>2</v>
      </c>
      <c r="I10" s="54"/>
      <c r="J10" s="54"/>
      <c r="K10" s="54">
        <v>2</v>
      </c>
      <c r="L10" s="54"/>
      <c r="M10" s="54">
        <v>5</v>
      </c>
      <c r="N10" s="54">
        <v>1</v>
      </c>
      <c r="O10" s="54"/>
      <c r="P10" s="51">
        <f t="shared" si="1"/>
        <v>35</v>
      </c>
    </row>
    <row r="11" spans="1:16" ht="30" customHeight="1" x14ac:dyDescent="0.25">
      <c r="A11" s="52">
        <v>4</v>
      </c>
      <c r="B11" s="53" t="s">
        <v>25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1">
        <f t="shared" si="1"/>
        <v>0</v>
      </c>
    </row>
    <row r="12" spans="1:16" ht="30" customHeight="1" x14ac:dyDescent="0.25">
      <c r="A12" s="52">
        <v>5</v>
      </c>
      <c r="B12" s="53" t="s">
        <v>26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>
        <v>1</v>
      </c>
      <c r="P12" s="51">
        <f t="shared" si="1"/>
        <v>1</v>
      </c>
    </row>
    <row r="13" spans="1:16" ht="30" customHeight="1" x14ac:dyDescent="0.25">
      <c r="A13" s="45" t="s">
        <v>27</v>
      </c>
      <c r="B13" s="55" t="s">
        <v>28</v>
      </c>
      <c r="C13" s="56"/>
      <c r="D13" s="57"/>
      <c r="E13" s="56"/>
      <c r="F13" s="56"/>
      <c r="G13" s="58"/>
      <c r="H13" s="58"/>
      <c r="I13" s="58"/>
      <c r="J13" s="59"/>
      <c r="K13" s="59"/>
      <c r="L13" s="59"/>
      <c r="M13" s="59"/>
      <c r="N13" s="59"/>
      <c r="O13" s="60"/>
      <c r="P13" s="61"/>
    </row>
    <row r="14" spans="1:16" ht="30" customHeight="1" x14ac:dyDescent="0.25">
      <c r="A14" s="62">
        <v>1</v>
      </c>
      <c r="B14" s="63" t="s">
        <v>29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5"/>
      <c r="P14" s="66"/>
    </row>
    <row r="15" spans="1:16" ht="30" customHeight="1" x14ac:dyDescent="0.25">
      <c r="A15" s="67" t="s">
        <v>30</v>
      </c>
      <c r="B15" s="68" t="s">
        <v>31</v>
      </c>
      <c r="C15" s="69">
        <v>31</v>
      </c>
      <c r="D15" s="69">
        <v>18</v>
      </c>
      <c r="E15" s="69">
        <v>0</v>
      </c>
      <c r="F15" s="69">
        <v>17</v>
      </c>
      <c r="G15" s="69">
        <v>25</v>
      </c>
      <c r="H15" s="69">
        <v>31</v>
      </c>
      <c r="I15" s="69">
        <v>29</v>
      </c>
      <c r="J15" s="69">
        <v>47</v>
      </c>
      <c r="K15" s="69">
        <v>1</v>
      </c>
      <c r="L15" s="69">
        <v>0</v>
      </c>
      <c r="M15" s="69">
        <v>13</v>
      </c>
      <c r="N15" s="69">
        <v>3</v>
      </c>
      <c r="O15" s="42"/>
      <c r="P15" s="70">
        <f>SUM(C15:N15)</f>
        <v>215</v>
      </c>
    </row>
    <row r="16" spans="1:16" ht="30" customHeight="1" x14ac:dyDescent="0.25">
      <c r="A16" s="67" t="s">
        <v>32</v>
      </c>
      <c r="B16" s="68" t="s">
        <v>33</v>
      </c>
      <c r="C16" s="69">
        <v>117</v>
      </c>
      <c r="D16" s="69">
        <v>131</v>
      </c>
      <c r="E16" s="69">
        <v>0</v>
      </c>
      <c r="F16" s="69">
        <v>80</v>
      </c>
      <c r="G16" s="69">
        <v>768</v>
      </c>
      <c r="H16" s="69">
        <v>353</v>
      </c>
      <c r="I16" s="69">
        <v>248</v>
      </c>
      <c r="J16" s="69">
        <v>1126</v>
      </c>
      <c r="K16" s="69">
        <v>94</v>
      </c>
      <c r="L16" s="69">
        <v>0</v>
      </c>
      <c r="M16" s="69">
        <v>35</v>
      </c>
      <c r="N16" s="69">
        <v>334</v>
      </c>
      <c r="O16" s="71"/>
      <c r="P16" s="70">
        <f>SUM(C16:N16)</f>
        <v>3286</v>
      </c>
    </row>
    <row r="17" spans="1:16" ht="30" customHeight="1" x14ac:dyDescent="0.25">
      <c r="A17" s="67" t="s">
        <v>34</v>
      </c>
      <c r="B17" s="68" t="s">
        <v>35</v>
      </c>
      <c r="C17" s="69">
        <v>5878</v>
      </c>
      <c r="D17" s="69">
        <v>4487</v>
      </c>
      <c r="E17" s="69">
        <v>2557</v>
      </c>
      <c r="F17" s="69">
        <v>5553</v>
      </c>
      <c r="G17" s="69">
        <v>6941</v>
      </c>
      <c r="H17" s="69">
        <v>5958</v>
      </c>
      <c r="I17" s="69">
        <v>2814</v>
      </c>
      <c r="J17" s="69">
        <v>3776</v>
      </c>
      <c r="K17" s="69">
        <v>4629</v>
      </c>
      <c r="L17" s="69">
        <v>1055</v>
      </c>
      <c r="M17" s="69">
        <v>3094</v>
      </c>
      <c r="N17" s="69">
        <v>2562</v>
      </c>
      <c r="O17" s="71"/>
      <c r="P17" s="70">
        <f>SUM(C17:N17)</f>
        <v>49304</v>
      </c>
    </row>
    <row r="18" spans="1:16" ht="30" customHeight="1" x14ac:dyDescent="0.25">
      <c r="A18" s="62">
        <v>2</v>
      </c>
      <c r="B18" s="63" t="s">
        <v>36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72"/>
      <c r="P18" s="73"/>
    </row>
    <row r="19" spans="1:16" ht="30" customHeight="1" x14ac:dyDescent="0.25">
      <c r="A19" s="67" t="s">
        <v>37</v>
      </c>
      <c r="B19" s="68" t="s">
        <v>31</v>
      </c>
      <c r="C19" s="69">
        <v>0</v>
      </c>
      <c r="D19" s="69">
        <v>0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72"/>
      <c r="P19" s="70">
        <f>SUM(C19:N19)</f>
        <v>0</v>
      </c>
    </row>
    <row r="20" spans="1:16" ht="30" customHeight="1" x14ac:dyDescent="0.25">
      <c r="A20" s="67" t="s">
        <v>38</v>
      </c>
      <c r="B20" s="68" t="s">
        <v>33</v>
      </c>
      <c r="C20" s="69">
        <v>0</v>
      </c>
      <c r="D20" s="69">
        <v>0</v>
      </c>
      <c r="E20" s="69">
        <v>0</v>
      </c>
      <c r="F20" s="69">
        <v>0</v>
      </c>
      <c r="G20" s="69">
        <v>0</v>
      </c>
      <c r="H20" s="69">
        <v>0</v>
      </c>
      <c r="I20" s="69">
        <v>0</v>
      </c>
      <c r="J20" s="69">
        <v>0</v>
      </c>
      <c r="K20" s="69">
        <v>0</v>
      </c>
      <c r="L20" s="69">
        <v>0</v>
      </c>
      <c r="M20" s="69">
        <v>0</v>
      </c>
      <c r="N20" s="69">
        <v>0</v>
      </c>
      <c r="O20" s="72"/>
      <c r="P20" s="70">
        <f>SUM(C20:N20)</f>
        <v>0</v>
      </c>
    </row>
    <row r="21" spans="1:16" ht="30" customHeight="1" x14ac:dyDescent="0.25">
      <c r="A21" s="67" t="s">
        <v>39</v>
      </c>
      <c r="B21" s="68" t="s">
        <v>35</v>
      </c>
      <c r="C21" s="69">
        <v>1119</v>
      </c>
      <c r="D21" s="69">
        <v>2883</v>
      </c>
      <c r="E21" s="69">
        <v>3243</v>
      </c>
      <c r="F21" s="69">
        <v>2745</v>
      </c>
      <c r="G21" s="69">
        <v>2038</v>
      </c>
      <c r="H21" s="69">
        <v>3731</v>
      </c>
      <c r="I21" s="69">
        <v>1372</v>
      </c>
      <c r="J21" s="69">
        <v>1891</v>
      </c>
      <c r="K21" s="69">
        <v>697</v>
      </c>
      <c r="L21" s="69">
        <v>1254</v>
      </c>
      <c r="M21" s="69">
        <v>2822</v>
      </c>
      <c r="N21" s="69">
        <v>1454</v>
      </c>
      <c r="O21" s="72"/>
      <c r="P21" s="70">
        <f>SUM(C21:N21)</f>
        <v>25249</v>
      </c>
    </row>
    <row r="22" spans="1:16" ht="30" customHeight="1" x14ac:dyDescent="0.25">
      <c r="A22" s="45" t="s">
        <v>40</v>
      </c>
      <c r="B22" s="146" t="s">
        <v>41</v>
      </c>
      <c r="C22" s="31"/>
      <c r="D22" s="147"/>
      <c r="E22" s="54"/>
      <c r="F22" s="54"/>
      <c r="G22" s="71"/>
      <c r="H22" s="71"/>
      <c r="I22" s="71"/>
      <c r="J22" s="71"/>
      <c r="K22" s="71"/>
      <c r="L22" s="71"/>
      <c r="M22" s="71"/>
      <c r="N22" s="71"/>
      <c r="O22" s="148"/>
      <c r="P22" s="51">
        <f>SUM(P23:P26)</f>
        <v>12</v>
      </c>
    </row>
    <row r="23" spans="1:16" ht="30" customHeight="1" x14ac:dyDescent="0.25">
      <c r="A23" s="149">
        <v>1</v>
      </c>
      <c r="B23" s="150" t="s">
        <v>42</v>
      </c>
      <c r="C23" s="151">
        <v>1</v>
      </c>
      <c r="D23" s="152" t="s">
        <v>43</v>
      </c>
      <c r="E23" s="153">
        <v>1</v>
      </c>
      <c r="F23" s="153" t="s">
        <v>43</v>
      </c>
      <c r="G23" s="153" t="s">
        <v>43</v>
      </c>
      <c r="H23" s="153" t="s">
        <v>43</v>
      </c>
      <c r="I23" s="153" t="s">
        <v>43</v>
      </c>
      <c r="J23" s="153" t="s">
        <v>43</v>
      </c>
      <c r="K23" s="153">
        <v>1</v>
      </c>
      <c r="L23" s="153">
        <v>1</v>
      </c>
      <c r="M23" s="153">
        <v>1</v>
      </c>
      <c r="N23" s="153" t="s">
        <v>43</v>
      </c>
      <c r="O23" s="75"/>
      <c r="P23" s="154">
        <f>SUM(C23:O23)</f>
        <v>5</v>
      </c>
    </row>
    <row r="24" spans="1:16" ht="30" customHeight="1" x14ac:dyDescent="0.25">
      <c r="A24" s="149">
        <v>2</v>
      </c>
      <c r="B24" s="150" t="s">
        <v>44</v>
      </c>
      <c r="C24" s="155" t="s">
        <v>43</v>
      </c>
      <c r="D24" s="156">
        <v>1</v>
      </c>
      <c r="E24" s="153" t="s">
        <v>43</v>
      </c>
      <c r="F24" s="153">
        <v>1</v>
      </c>
      <c r="G24" s="153">
        <v>1</v>
      </c>
      <c r="H24" s="153">
        <v>1</v>
      </c>
      <c r="I24" s="153">
        <v>1</v>
      </c>
      <c r="J24" s="153">
        <v>1</v>
      </c>
      <c r="K24" s="153" t="s">
        <v>43</v>
      </c>
      <c r="L24" s="153" t="s">
        <v>43</v>
      </c>
      <c r="M24" s="153" t="s">
        <v>43</v>
      </c>
      <c r="N24" s="153">
        <v>1</v>
      </c>
      <c r="O24" s="75"/>
      <c r="P24" s="154">
        <f>SUM(C24:O24)</f>
        <v>7</v>
      </c>
    </row>
    <row r="25" spans="1:16" ht="30" customHeight="1" x14ac:dyDescent="0.25">
      <c r="A25" s="157">
        <v>3</v>
      </c>
      <c r="B25" s="158" t="s">
        <v>45</v>
      </c>
      <c r="C25" s="159" t="s">
        <v>43</v>
      </c>
      <c r="D25" s="156" t="s">
        <v>43</v>
      </c>
      <c r="E25" s="153" t="s">
        <v>43</v>
      </c>
      <c r="F25" s="153" t="s">
        <v>43</v>
      </c>
      <c r="G25" s="153" t="s">
        <v>43</v>
      </c>
      <c r="H25" s="153" t="s">
        <v>43</v>
      </c>
      <c r="I25" s="153" t="s">
        <v>43</v>
      </c>
      <c r="J25" s="153" t="s">
        <v>43</v>
      </c>
      <c r="K25" s="153" t="s">
        <v>43</v>
      </c>
      <c r="L25" s="153" t="s">
        <v>43</v>
      </c>
      <c r="M25" s="153" t="s">
        <v>43</v>
      </c>
      <c r="N25" s="153" t="s">
        <v>43</v>
      </c>
      <c r="O25" s="75"/>
      <c r="P25" s="154">
        <f>SUM(C25:O25)</f>
        <v>0</v>
      </c>
    </row>
    <row r="26" spans="1:16" ht="30" customHeight="1" x14ac:dyDescent="0.25">
      <c r="A26" s="160">
        <v>4</v>
      </c>
      <c r="B26" s="161" t="s">
        <v>46</v>
      </c>
      <c r="C26" s="152" t="s">
        <v>43</v>
      </c>
      <c r="D26" s="156" t="s">
        <v>43</v>
      </c>
      <c r="E26" s="153" t="s">
        <v>43</v>
      </c>
      <c r="F26" s="153" t="s">
        <v>43</v>
      </c>
      <c r="G26" s="153" t="s">
        <v>43</v>
      </c>
      <c r="H26" s="153" t="s">
        <v>43</v>
      </c>
      <c r="I26" s="153" t="s">
        <v>43</v>
      </c>
      <c r="J26" s="153" t="s">
        <v>43</v>
      </c>
      <c r="K26" s="153" t="s">
        <v>43</v>
      </c>
      <c r="L26" s="153" t="s">
        <v>43</v>
      </c>
      <c r="M26" s="153" t="s">
        <v>43</v>
      </c>
      <c r="N26" s="153" t="s">
        <v>43</v>
      </c>
      <c r="O26" s="75"/>
      <c r="P26" s="154">
        <f>SUM(C26:O26)</f>
        <v>0</v>
      </c>
    </row>
    <row r="27" spans="1:16" ht="30" customHeight="1" x14ac:dyDescent="0.25">
      <c r="A27" s="45" t="s">
        <v>47</v>
      </c>
      <c r="B27" s="146" t="s">
        <v>48</v>
      </c>
      <c r="C27" s="31"/>
      <c r="D27" s="147"/>
      <c r="E27" s="54"/>
      <c r="F27" s="54"/>
      <c r="G27" s="71"/>
      <c r="H27" s="71"/>
      <c r="I27" s="71"/>
      <c r="J27" s="71"/>
      <c r="K27" s="71"/>
      <c r="L27" s="71"/>
      <c r="M27" s="71"/>
      <c r="N27" s="71"/>
      <c r="O27" s="148"/>
      <c r="P27" s="51">
        <f>SUM(P28:P31)</f>
        <v>143</v>
      </c>
    </row>
    <row r="28" spans="1:16" ht="30" customHeight="1" x14ac:dyDescent="0.25">
      <c r="A28" s="149">
        <v>1</v>
      </c>
      <c r="B28" s="150" t="s">
        <v>42</v>
      </c>
      <c r="C28" s="32">
        <v>6</v>
      </c>
      <c r="D28" s="40">
        <v>12</v>
      </c>
      <c r="E28" s="36">
        <v>13</v>
      </c>
      <c r="F28" s="36">
        <v>10</v>
      </c>
      <c r="G28" s="36">
        <v>12</v>
      </c>
      <c r="H28" s="36">
        <v>18</v>
      </c>
      <c r="I28" s="36">
        <v>11</v>
      </c>
      <c r="J28" s="36">
        <v>13</v>
      </c>
      <c r="K28" s="36">
        <v>12</v>
      </c>
      <c r="L28" s="36"/>
      <c r="M28" s="36">
        <v>10</v>
      </c>
      <c r="N28" s="36">
        <v>8</v>
      </c>
      <c r="O28" s="75"/>
      <c r="P28" s="154">
        <f>SUM(C28:O28)</f>
        <v>125</v>
      </c>
    </row>
    <row r="29" spans="1:16" ht="30" customHeight="1" x14ac:dyDescent="0.25">
      <c r="A29" s="149">
        <v>2</v>
      </c>
      <c r="B29" s="150" t="s">
        <v>44</v>
      </c>
      <c r="C29" s="33">
        <v>3</v>
      </c>
      <c r="D29" s="35"/>
      <c r="E29" s="36"/>
      <c r="F29" s="36">
        <v>2</v>
      </c>
      <c r="G29" s="36">
        <v>3</v>
      </c>
      <c r="H29" s="36"/>
      <c r="I29" s="36">
        <v>2</v>
      </c>
      <c r="J29" s="36"/>
      <c r="K29" s="36"/>
      <c r="L29" s="36">
        <v>7</v>
      </c>
      <c r="M29" s="36"/>
      <c r="N29" s="36">
        <v>1</v>
      </c>
      <c r="O29" s="75"/>
      <c r="P29" s="154">
        <f>SUM(C29:O29)</f>
        <v>18</v>
      </c>
    </row>
    <row r="30" spans="1:16" ht="30" customHeight="1" x14ac:dyDescent="0.25">
      <c r="A30" s="157">
        <v>3</v>
      </c>
      <c r="B30" s="158" t="s">
        <v>45</v>
      </c>
      <c r="C30" s="34"/>
      <c r="D30" s="35"/>
      <c r="E30" s="36"/>
      <c r="F30" s="38"/>
      <c r="G30" s="36"/>
      <c r="H30" s="36"/>
      <c r="I30" s="36"/>
      <c r="J30" s="36"/>
      <c r="K30" s="36"/>
      <c r="L30" s="36"/>
      <c r="M30" s="36"/>
      <c r="N30" s="36"/>
      <c r="O30" s="75"/>
      <c r="P30" s="154">
        <f>SUM(C30:O30)</f>
        <v>0</v>
      </c>
    </row>
    <row r="31" spans="1:16" ht="30" customHeight="1" x14ac:dyDescent="0.25">
      <c r="A31" s="160">
        <v>4</v>
      </c>
      <c r="B31" s="161" t="s">
        <v>46</v>
      </c>
      <c r="C31" s="35"/>
      <c r="D31" s="35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75"/>
      <c r="P31" s="154">
        <f>SUM(C31:O31)</f>
        <v>0</v>
      </c>
    </row>
    <row r="32" spans="1:16" ht="30" customHeight="1" x14ac:dyDescent="0.25">
      <c r="A32" s="44" t="s">
        <v>49</v>
      </c>
      <c r="B32" s="146" t="s">
        <v>50</v>
      </c>
      <c r="C32" s="35"/>
      <c r="D32" s="41"/>
      <c r="E32" s="43"/>
      <c r="F32" s="162"/>
      <c r="G32" s="42"/>
      <c r="H32" s="42"/>
      <c r="I32" s="42"/>
      <c r="J32" s="42"/>
      <c r="K32" s="42"/>
      <c r="L32" s="42"/>
      <c r="M32" s="42"/>
      <c r="N32" s="42"/>
      <c r="O32" s="72"/>
      <c r="P32" s="51">
        <f>SUM(P33:P36)</f>
        <v>698</v>
      </c>
    </row>
    <row r="33" spans="1:16" ht="30" customHeight="1" x14ac:dyDescent="0.25">
      <c r="A33" s="149">
        <v>1</v>
      </c>
      <c r="B33" s="163" t="s">
        <v>42</v>
      </c>
      <c r="C33" s="32">
        <v>23</v>
      </c>
      <c r="D33" s="40">
        <v>77</v>
      </c>
      <c r="E33" s="39">
        <v>66</v>
      </c>
      <c r="F33" s="39">
        <v>30</v>
      </c>
      <c r="G33" s="39">
        <v>56</v>
      </c>
      <c r="H33" s="39">
        <v>91</v>
      </c>
      <c r="I33" s="39">
        <v>51</v>
      </c>
      <c r="J33" s="39">
        <v>55</v>
      </c>
      <c r="K33" s="39">
        <v>58</v>
      </c>
      <c r="L33" s="39"/>
      <c r="M33" s="39">
        <v>41</v>
      </c>
      <c r="N33" s="39">
        <v>34</v>
      </c>
      <c r="O33" s="75"/>
      <c r="P33" s="154">
        <f>SUM(C33:O33)</f>
        <v>582</v>
      </c>
    </row>
    <row r="34" spans="1:16" ht="30" customHeight="1" x14ac:dyDescent="0.25">
      <c r="A34" s="149">
        <v>2</v>
      </c>
      <c r="B34" s="150" t="s">
        <v>44</v>
      </c>
      <c r="C34" s="36">
        <v>13</v>
      </c>
      <c r="D34" s="35"/>
      <c r="E34" s="36"/>
      <c r="F34" s="36">
        <v>35</v>
      </c>
      <c r="G34" s="36">
        <v>13</v>
      </c>
      <c r="H34" s="36"/>
      <c r="I34" s="36">
        <v>10</v>
      </c>
      <c r="J34" s="36"/>
      <c r="K34" s="36"/>
      <c r="L34" s="36">
        <v>33</v>
      </c>
      <c r="M34" s="36"/>
      <c r="N34" s="36">
        <v>2</v>
      </c>
      <c r="O34" s="75"/>
      <c r="P34" s="154">
        <f>SUM(C34:O34)</f>
        <v>106</v>
      </c>
    </row>
    <row r="35" spans="1:16" ht="30" customHeight="1" x14ac:dyDescent="0.25">
      <c r="A35" s="157">
        <v>3</v>
      </c>
      <c r="B35" s="158" t="s">
        <v>45</v>
      </c>
      <c r="C35" s="37">
        <v>1</v>
      </c>
      <c r="D35" s="35"/>
      <c r="E35" s="36"/>
      <c r="F35" s="38">
        <v>6</v>
      </c>
      <c r="G35" s="36"/>
      <c r="H35" s="36"/>
      <c r="I35" s="36">
        <v>1</v>
      </c>
      <c r="J35" s="36"/>
      <c r="K35" s="36"/>
      <c r="L35" s="36"/>
      <c r="M35" s="36"/>
      <c r="N35" s="36">
        <v>2</v>
      </c>
      <c r="O35" s="75"/>
      <c r="P35" s="154">
        <f>SUM(C35:O35)</f>
        <v>10</v>
      </c>
    </row>
    <row r="36" spans="1:16" ht="30" customHeight="1" x14ac:dyDescent="0.25">
      <c r="A36" s="160">
        <v>4</v>
      </c>
      <c r="B36" s="161" t="s">
        <v>46</v>
      </c>
      <c r="C36" s="54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75"/>
      <c r="P36" s="154">
        <f>SUM(C36:O36)</f>
        <v>0</v>
      </c>
    </row>
    <row r="37" spans="1:16" ht="30" customHeight="1" x14ac:dyDescent="0.25">
      <c r="A37" s="44" t="s">
        <v>51</v>
      </c>
      <c r="B37" s="74" t="s">
        <v>52</v>
      </c>
      <c r="C37" s="75"/>
      <c r="D37" s="76"/>
      <c r="E37" s="54"/>
      <c r="F37" s="54"/>
      <c r="G37" s="54"/>
      <c r="H37" s="54"/>
      <c r="I37" s="54"/>
      <c r="J37" s="54"/>
      <c r="K37" s="54"/>
      <c r="L37" s="76"/>
      <c r="M37" s="54"/>
      <c r="N37" s="76"/>
      <c r="O37" s="54"/>
      <c r="P37" s="50">
        <f>P38+P40</f>
        <v>677</v>
      </c>
    </row>
    <row r="38" spans="1:16" ht="30" customHeight="1" x14ac:dyDescent="0.25">
      <c r="A38" s="67">
        <v>1</v>
      </c>
      <c r="B38" s="68" t="s">
        <v>53</v>
      </c>
      <c r="C38" s="54">
        <v>0</v>
      </c>
      <c r="D38" s="77">
        <v>0</v>
      </c>
      <c r="E38" s="54">
        <v>0</v>
      </c>
      <c r="F38" s="54">
        <v>0</v>
      </c>
      <c r="G38" s="71">
        <v>4</v>
      </c>
      <c r="H38" s="71">
        <v>0</v>
      </c>
      <c r="I38" s="71">
        <v>0</v>
      </c>
      <c r="J38" s="71">
        <v>0</v>
      </c>
      <c r="K38" s="71">
        <v>0</v>
      </c>
      <c r="L38" s="71">
        <v>0</v>
      </c>
      <c r="M38" s="71">
        <v>0</v>
      </c>
      <c r="N38" s="71">
        <v>0</v>
      </c>
      <c r="O38" s="71"/>
      <c r="P38" s="70">
        <f t="shared" ref="P38:P41" si="2">SUM(C38:N38)</f>
        <v>4</v>
      </c>
    </row>
    <row r="39" spans="1:16" ht="30" customHeight="1" x14ac:dyDescent="0.25">
      <c r="A39" s="67">
        <v>2</v>
      </c>
      <c r="B39" s="78" t="s">
        <v>31</v>
      </c>
      <c r="C39" s="75">
        <v>0</v>
      </c>
      <c r="D39" s="75">
        <v>0</v>
      </c>
      <c r="E39" s="75">
        <v>0</v>
      </c>
      <c r="F39" s="75">
        <v>0</v>
      </c>
      <c r="G39" s="75">
        <v>0</v>
      </c>
      <c r="H39" s="75">
        <v>0</v>
      </c>
      <c r="I39" s="75">
        <v>0</v>
      </c>
      <c r="J39" s="75">
        <v>0</v>
      </c>
      <c r="K39" s="75">
        <v>0</v>
      </c>
      <c r="L39" s="75">
        <v>0</v>
      </c>
      <c r="M39" s="75">
        <v>0</v>
      </c>
      <c r="N39" s="75">
        <v>0</v>
      </c>
      <c r="O39" s="71"/>
      <c r="P39" s="70">
        <f t="shared" si="2"/>
        <v>0</v>
      </c>
    </row>
    <row r="40" spans="1:16" ht="30" customHeight="1" x14ac:dyDescent="0.25">
      <c r="A40" s="67">
        <v>3</v>
      </c>
      <c r="B40" s="68" t="s">
        <v>54</v>
      </c>
      <c r="C40" s="75">
        <v>49</v>
      </c>
      <c r="D40" s="77">
        <v>110</v>
      </c>
      <c r="E40" s="54">
        <v>18</v>
      </c>
      <c r="F40" s="54">
        <v>26</v>
      </c>
      <c r="G40" s="71">
        <v>317</v>
      </c>
      <c r="H40" s="71">
        <v>35</v>
      </c>
      <c r="I40" s="71">
        <v>24</v>
      </c>
      <c r="J40" s="71">
        <v>25</v>
      </c>
      <c r="K40" s="71">
        <v>19</v>
      </c>
      <c r="L40" s="71">
        <v>9</v>
      </c>
      <c r="M40" s="71">
        <v>34</v>
      </c>
      <c r="N40" s="71">
        <v>7</v>
      </c>
      <c r="O40" s="71"/>
      <c r="P40" s="70">
        <f t="shared" si="2"/>
        <v>673</v>
      </c>
    </row>
    <row r="41" spans="1:16" ht="30" customHeight="1" x14ac:dyDescent="0.25">
      <c r="A41" s="67">
        <v>4</v>
      </c>
      <c r="B41" s="68" t="s">
        <v>31</v>
      </c>
      <c r="C41" s="75">
        <v>0</v>
      </c>
      <c r="D41" s="75">
        <v>0</v>
      </c>
      <c r="E41" s="75">
        <v>0</v>
      </c>
      <c r="F41" s="75">
        <v>0</v>
      </c>
      <c r="G41" s="75">
        <v>5</v>
      </c>
      <c r="H41" s="75">
        <v>0</v>
      </c>
      <c r="I41" s="75">
        <v>0</v>
      </c>
      <c r="J41" s="75">
        <v>0</v>
      </c>
      <c r="K41" s="75">
        <v>0</v>
      </c>
      <c r="L41" s="75">
        <v>0</v>
      </c>
      <c r="M41" s="75">
        <v>0</v>
      </c>
      <c r="N41" s="75">
        <v>0</v>
      </c>
      <c r="O41" s="71"/>
      <c r="P41" s="70">
        <f t="shared" si="2"/>
        <v>5</v>
      </c>
    </row>
  </sheetData>
  <mergeCells count="7">
    <mergeCell ref="A1:P1"/>
    <mergeCell ref="A2:P2"/>
    <mergeCell ref="A3:P3"/>
    <mergeCell ref="A5:A6"/>
    <mergeCell ref="B5:B6"/>
    <mergeCell ref="C5:O5"/>
    <mergeCell ref="P5:P6"/>
  </mergeCells>
  <printOptions horizontalCentered="1"/>
  <pageMargins left="0.7" right="0.45" top="0.5" bottom="0.25" header="0.3" footer="0.3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4"/>
  <sheetViews>
    <sheetView zoomScaleNormal="100" workbookViewId="0">
      <selection sqref="A1:E1"/>
    </sheetView>
  </sheetViews>
  <sheetFormatPr defaultColWidth="9.42578125" defaultRowHeight="15" x14ac:dyDescent="0.25"/>
  <cols>
    <col min="1" max="1" width="4.28515625" style="1" customWidth="1"/>
    <col min="2" max="2" width="36.5703125" style="1" customWidth="1"/>
    <col min="3" max="3" width="14.7109375" style="1" customWidth="1"/>
    <col min="4" max="4" width="14.5703125" style="1" customWidth="1"/>
    <col min="5" max="5" width="14.7109375" style="1" customWidth="1"/>
    <col min="6" max="16384" width="9.42578125" style="1"/>
  </cols>
  <sheetData>
    <row r="1" spans="1:5" ht="15.75" x14ac:dyDescent="0.25">
      <c r="A1" s="183" t="s">
        <v>55</v>
      </c>
      <c r="B1" s="183"/>
      <c r="C1" s="183"/>
      <c r="D1" s="183"/>
      <c r="E1" s="183"/>
    </row>
    <row r="2" spans="1:5" ht="25.5" customHeight="1" x14ac:dyDescent="0.25">
      <c r="A2" s="184" t="s">
        <v>56</v>
      </c>
      <c r="B2" s="184"/>
      <c r="C2" s="184"/>
      <c r="D2" s="184"/>
      <c r="E2" s="184"/>
    </row>
    <row r="3" spans="1:5" ht="29.25" customHeight="1" x14ac:dyDescent="0.25">
      <c r="A3" s="185" t="s">
        <v>2</v>
      </c>
      <c r="B3" s="185"/>
      <c r="C3" s="185"/>
      <c r="D3" s="185"/>
      <c r="E3" s="185"/>
    </row>
    <row r="4" spans="1:5" ht="25.5" customHeight="1" x14ac:dyDescent="0.25">
      <c r="A4" s="186"/>
      <c r="B4" s="186"/>
      <c r="C4" s="12"/>
      <c r="D4" s="12"/>
      <c r="E4" s="134" t="s">
        <v>57</v>
      </c>
    </row>
    <row r="5" spans="1:5" ht="30" customHeight="1" x14ac:dyDescent="0.25">
      <c r="A5" s="187" t="s">
        <v>58</v>
      </c>
      <c r="B5" s="187" t="s">
        <v>59</v>
      </c>
      <c r="C5" s="181" t="s">
        <v>31</v>
      </c>
      <c r="D5" s="182"/>
      <c r="E5" s="188"/>
    </row>
    <row r="6" spans="1:5" ht="30" customHeight="1" x14ac:dyDescent="0.25">
      <c r="A6" s="187"/>
      <c r="B6" s="187"/>
      <c r="C6" s="135" t="s">
        <v>60</v>
      </c>
      <c r="D6" s="135" t="s">
        <v>61</v>
      </c>
      <c r="E6" s="135" t="s">
        <v>33</v>
      </c>
    </row>
    <row r="7" spans="1:5" ht="30" customHeight="1" x14ac:dyDescent="0.25">
      <c r="A7" s="136">
        <v>1</v>
      </c>
      <c r="B7" s="137" t="s">
        <v>62</v>
      </c>
      <c r="C7" s="79">
        <v>75</v>
      </c>
      <c r="D7" s="79">
        <v>74</v>
      </c>
      <c r="E7" s="79">
        <v>8158</v>
      </c>
    </row>
    <row r="8" spans="1:5" ht="30" customHeight="1" x14ac:dyDescent="0.25">
      <c r="A8" s="136">
        <v>2</v>
      </c>
      <c r="B8" s="137" t="s">
        <v>63</v>
      </c>
      <c r="C8" s="79">
        <v>0</v>
      </c>
      <c r="D8" s="79">
        <v>5</v>
      </c>
      <c r="E8" s="79">
        <v>2</v>
      </c>
    </row>
    <row r="9" spans="1:5" ht="30" customHeight="1" x14ac:dyDescent="0.25">
      <c r="A9" s="136">
        <v>3</v>
      </c>
      <c r="B9" s="138" t="s">
        <v>64</v>
      </c>
      <c r="C9" s="79">
        <v>341</v>
      </c>
      <c r="D9" s="79">
        <v>448</v>
      </c>
      <c r="E9" s="79">
        <v>4095</v>
      </c>
    </row>
    <row r="10" spans="1:5" ht="30" customHeight="1" x14ac:dyDescent="0.25">
      <c r="A10" s="181" t="s">
        <v>6</v>
      </c>
      <c r="B10" s="182"/>
      <c r="C10" s="139">
        <f>SUM(C7:C9)</f>
        <v>416</v>
      </c>
      <c r="D10" s="139">
        <f t="shared" ref="D10:E10" si="0">SUM(D7:D9)</f>
        <v>527</v>
      </c>
      <c r="E10" s="139">
        <f t="shared" si="0"/>
        <v>12255</v>
      </c>
    </row>
    <row r="12" spans="1:5" ht="15.75" x14ac:dyDescent="0.25">
      <c r="B12" s="17"/>
      <c r="C12" s="16"/>
      <c r="D12" s="16"/>
      <c r="E12" s="16"/>
    </row>
    <row r="13" spans="1:5" x14ac:dyDescent="0.25">
      <c r="C13" s="18" t="s">
        <v>65</v>
      </c>
      <c r="D13" s="18"/>
      <c r="E13" s="18"/>
    </row>
    <row r="14" spans="1:5" ht="15.75" x14ac:dyDescent="0.25">
      <c r="B14" s="1" t="s">
        <v>66</v>
      </c>
      <c r="C14" s="19"/>
      <c r="D14" s="19"/>
      <c r="E14" s="18"/>
    </row>
  </sheetData>
  <mergeCells count="8">
    <mergeCell ref="A10:B10"/>
    <mergeCell ref="A1:E1"/>
    <mergeCell ref="A2:E2"/>
    <mergeCell ref="A3:E3"/>
    <mergeCell ref="A4:B4"/>
    <mergeCell ref="A5:A6"/>
    <mergeCell ref="B5:B6"/>
    <mergeCell ref="C5:E5"/>
  </mergeCells>
  <printOptions horizontalCentered="1"/>
  <pageMargins left="0.7" right="0.7" top="0.5" bottom="0.5" header="0.3" footer="0.3"/>
  <pageSetup paperSize="9" scale="10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G51"/>
  <sheetViews>
    <sheetView zoomScale="90" zoomScaleNormal="90" workbookViewId="0">
      <selection activeCell="D4" sqref="D4"/>
    </sheetView>
  </sheetViews>
  <sheetFormatPr defaultColWidth="8.7109375" defaultRowHeight="18.75" x14ac:dyDescent="0.3"/>
  <cols>
    <col min="1" max="1" width="8" style="24" customWidth="1"/>
    <col min="2" max="2" width="36.28515625" style="26" customWidth="1"/>
    <col min="3" max="3" width="15.85546875" style="24" customWidth="1"/>
    <col min="4" max="4" width="11.85546875" style="24" customWidth="1"/>
    <col min="5" max="5" width="13.5703125" style="25" customWidth="1"/>
    <col min="6" max="6" width="10" style="24" customWidth="1"/>
    <col min="7" max="7" width="11.140625" style="24" customWidth="1"/>
    <col min="8" max="16384" width="8.7109375" style="24"/>
  </cols>
  <sheetData>
    <row r="1" spans="1:7" x14ac:dyDescent="0.3">
      <c r="A1" s="189" t="s">
        <v>67</v>
      </c>
      <c r="B1" s="189"/>
      <c r="C1" s="189"/>
      <c r="D1" s="189"/>
      <c r="E1" s="189"/>
      <c r="F1" s="189"/>
      <c r="G1" s="189"/>
    </row>
    <row r="2" spans="1:7" ht="36.75" customHeight="1" x14ac:dyDescent="0.3">
      <c r="A2" s="194" t="s">
        <v>68</v>
      </c>
      <c r="B2" s="194"/>
      <c r="C2" s="194"/>
      <c r="D2" s="194"/>
      <c r="E2" s="194"/>
      <c r="F2" s="194"/>
      <c r="G2" s="194"/>
    </row>
    <row r="3" spans="1:7" ht="32.25" customHeight="1" x14ac:dyDescent="0.3">
      <c r="A3" s="193" t="s">
        <v>2</v>
      </c>
      <c r="B3" s="193"/>
      <c r="C3" s="193"/>
      <c r="D3" s="193"/>
      <c r="E3" s="193"/>
      <c r="F3" s="193"/>
      <c r="G3" s="193"/>
    </row>
    <row r="4" spans="1:7" ht="27" customHeight="1" x14ac:dyDescent="0.35">
      <c r="A4" s="164"/>
      <c r="B4" s="165"/>
      <c r="C4" s="164"/>
      <c r="D4" s="166"/>
      <c r="E4" s="190" t="s">
        <v>69</v>
      </c>
      <c r="F4" s="190"/>
      <c r="G4" s="190"/>
    </row>
    <row r="5" spans="1:7" ht="39.75" customHeight="1" x14ac:dyDescent="0.3">
      <c r="A5" s="191" t="s">
        <v>3</v>
      </c>
      <c r="B5" s="192" t="s">
        <v>70</v>
      </c>
      <c r="C5" s="195" t="s">
        <v>71</v>
      </c>
      <c r="D5" s="195"/>
      <c r="E5" s="195"/>
      <c r="F5" s="196" t="s">
        <v>72</v>
      </c>
      <c r="G5" s="196"/>
    </row>
    <row r="6" spans="1:7" ht="42" customHeight="1" x14ac:dyDescent="0.3">
      <c r="A6" s="191"/>
      <c r="B6" s="192"/>
      <c r="C6" s="113" t="s">
        <v>73</v>
      </c>
      <c r="D6" s="113" t="s">
        <v>74</v>
      </c>
      <c r="E6" s="113" t="s">
        <v>75</v>
      </c>
      <c r="F6" s="113" t="s">
        <v>76</v>
      </c>
      <c r="G6" s="114" t="s">
        <v>77</v>
      </c>
    </row>
    <row r="7" spans="1:7" ht="21.95" customHeight="1" x14ac:dyDescent="0.3">
      <c r="A7" s="115" t="s">
        <v>20</v>
      </c>
      <c r="B7" s="116" t="s">
        <v>25</v>
      </c>
      <c r="C7" s="117">
        <f>SUM(C8:C25)</f>
        <v>2571</v>
      </c>
      <c r="D7" s="118">
        <f>SUM(D8:D25)</f>
        <v>730</v>
      </c>
      <c r="E7" s="117">
        <f t="shared" ref="E7" si="0">C7-D7</f>
        <v>1841</v>
      </c>
      <c r="F7" s="117">
        <f>SUM(F8:F25)</f>
        <v>232</v>
      </c>
      <c r="G7" s="117">
        <f>SUM(G8:G25)</f>
        <v>438</v>
      </c>
    </row>
    <row r="8" spans="1:7" ht="21.95" customHeight="1" x14ac:dyDescent="0.3">
      <c r="A8" s="119">
        <v>1</v>
      </c>
      <c r="B8" s="120" t="s">
        <v>78</v>
      </c>
      <c r="C8" s="121">
        <v>160</v>
      </c>
      <c r="D8" s="122">
        <v>215</v>
      </c>
      <c r="E8" s="123">
        <f t="shared" ref="E8:E25" si="1">C8-D8</f>
        <v>-55</v>
      </c>
      <c r="F8" s="124">
        <v>101</v>
      </c>
      <c r="G8" s="124">
        <v>195</v>
      </c>
    </row>
    <row r="9" spans="1:7" ht="21.95" customHeight="1" x14ac:dyDescent="0.3">
      <c r="A9" s="119">
        <v>2</v>
      </c>
      <c r="B9" s="120" t="s">
        <v>79</v>
      </c>
      <c r="C9" s="121">
        <v>100</v>
      </c>
      <c r="D9" s="122">
        <v>78</v>
      </c>
      <c r="E9" s="123">
        <f t="shared" si="1"/>
        <v>22</v>
      </c>
      <c r="F9" s="122">
        <v>20</v>
      </c>
      <c r="G9" s="122">
        <v>36</v>
      </c>
    </row>
    <row r="10" spans="1:7" ht="21.95" customHeight="1" x14ac:dyDescent="0.3">
      <c r="A10" s="119">
        <v>3</v>
      </c>
      <c r="B10" s="25" t="s">
        <v>80</v>
      </c>
      <c r="C10" s="121">
        <v>30</v>
      </c>
      <c r="D10" s="122">
        <v>42</v>
      </c>
      <c r="E10" s="123">
        <f t="shared" si="1"/>
        <v>-12</v>
      </c>
      <c r="F10" s="122">
        <v>7</v>
      </c>
      <c r="G10" s="122">
        <v>12</v>
      </c>
    </row>
    <row r="11" spans="1:7" ht="21.95" customHeight="1" x14ac:dyDescent="0.3">
      <c r="A11" s="119">
        <v>4</v>
      </c>
      <c r="B11" s="120" t="s">
        <v>81</v>
      </c>
      <c r="C11" s="121">
        <v>20</v>
      </c>
      <c r="D11" s="122">
        <v>66</v>
      </c>
      <c r="E11" s="123">
        <f t="shared" si="1"/>
        <v>-46</v>
      </c>
      <c r="F11" s="122">
        <v>4</v>
      </c>
      <c r="G11" s="122">
        <v>4</v>
      </c>
    </row>
    <row r="12" spans="1:7" ht="21.95" customHeight="1" x14ac:dyDescent="0.3">
      <c r="A12" s="119">
        <v>5</v>
      </c>
      <c r="B12" s="120" t="s">
        <v>82</v>
      </c>
      <c r="C12" s="121">
        <v>20</v>
      </c>
      <c r="D12" s="122">
        <v>34</v>
      </c>
      <c r="E12" s="123">
        <f t="shared" si="1"/>
        <v>-14</v>
      </c>
      <c r="F12" s="122">
        <v>2</v>
      </c>
      <c r="G12" s="122">
        <v>7</v>
      </c>
    </row>
    <row r="13" spans="1:7" ht="21.95" customHeight="1" x14ac:dyDescent="0.3">
      <c r="A13" s="119">
        <v>6</v>
      </c>
      <c r="B13" s="120" t="s">
        <v>83</v>
      </c>
      <c r="C13" s="121">
        <v>250</v>
      </c>
      <c r="D13" s="122">
        <v>38</v>
      </c>
      <c r="E13" s="123">
        <f t="shared" si="1"/>
        <v>212</v>
      </c>
      <c r="F13" s="124">
        <v>21</v>
      </c>
      <c r="G13" s="124">
        <v>39</v>
      </c>
    </row>
    <row r="14" spans="1:7" ht="21.95" customHeight="1" x14ac:dyDescent="0.3">
      <c r="A14" s="119">
        <v>7</v>
      </c>
      <c r="B14" s="120" t="s">
        <v>84</v>
      </c>
      <c r="C14" s="121">
        <v>130</v>
      </c>
      <c r="D14" s="122">
        <v>14</v>
      </c>
      <c r="E14" s="123">
        <f t="shared" si="1"/>
        <v>116</v>
      </c>
      <c r="F14" s="122">
        <v>14</v>
      </c>
      <c r="G14" s="122">
        <v>32</v>
      </c>
    </row>
    <row r="15" spans="1:7" ht="21.95" customHeight="1" x14ac:dyDescent="0.3">
      <c r="A15" s="119">
        <v>8</v>
      </c>
      <c r="B15" s="120" t="s">
        <v>85</v>
      </c>
      <c r="C15" s="121">
        <v>260</v>
      </c>
      <c r="D15" s="122">
        <v>25</v>
      </c>
      <c r="E15" s="123">
        <f t="shared" si="1"/>
        <v>235</v>
      </c>
      <c r="F15" s="122">
        <v>30</v>
      </c>
      <c r="G15" s="122">
        <v>44</v>
      </c>
    </row>
    <row r="16" spans="1:7" ht="21.95" customHeight="1" x14ac:dyDescent="0.3">
      <c r="A16" s="119">
        <v>9</v>
      </c>
      <c r="B16" s="120" t="s">
        <v>86</v>
      </c>
      <c r="C16" s="121">
        <v>140</v>
      </c>
      <c r="D16" s="122">
        <v>27</v>
      </c>
      <c r="E16" s="123">
        <f t="shared" si="1"/>
        <v>113</v>
      </c>
      <c r="F16" s="122">
        <v>2</v>
      </c>
      <c r="G16" s="122">
        <v>6</v>
      </c>
    </row>
    <row r="17" spans="1:7" ht="21.95" customHeight="1" x14ac:dyDescent="0.3">
      <c r="A17" s="119">
        <v>10</v>
      </c>
      <c r="B17" s="120" t="s">
        <v>87</v>
      </c>
      <c r="C17" s="121">
        <v>150</v>
      </c>
      <c r="D17" s="122">
        <v>40</v>
      </c>
      <c r="E17" s="123">
        <f t="shared" si="1"/>
        <v>110</v>
      </c>
      <c r="F17" s="122">
        <v>7</v>
      </c>
      <c r="G17" s="122">
        <v>15</v>
      </c>
    </row>
    <row r="18" spans="1:7" ht="21.95" customHeight="1" x14ac:dyDescent="0.3">
      <c r="A18" s="119">
        <v>11</v>
      </c>
      <c r="B18" s="120" t="s">
        <v>88</v>
      </c>
      <c r="C18" s="121">
        <v>20</v>
      </c>
      <c r="D18" s="122">
        <v>9</v>
      </c>
      <c r="E18" s="123">
        <f t="shared" si="1"/>
        <v>11</v>
      </c>
      <c r="F18" s="122">
        <v>4</v>
      </c>
      <c r="G18" s="122">
        <v>4</v>
      </c>
    </row>
    <row r="19" spans="1:7" ht="21.95" customHeight="1" x14ac:dyDescent="0.3">
      <c r="A19" s="119">
        <v>12</v>
      </c>
      <c r="B19" s="120" t="s">
        <v>89</v>
      </c>
      <c r="C19" s="121">
        <v>20</v>
      </c>
      <c r="D19" s="122">
        <v>28</v>
      </c>
      <c r="E19" s="123">
        <f t="shared" si="1"/>
        <v>-8</v>
      </c>
      <c r="F19" s="122">
        <v>3</v>
      </c>
      <c r="G19" s="122">
        <v>6</v>
      </c>
    </row>
    <row r="20" spans="1:7" ht="21.95" customHeight="1" x14ac:dyDescent="0.3">
      <c r="A20" s="119">
        <v>13</v>
      </c>
      <c r="B20" s="120" t="s">
        <v>90</v>
      </c>
      <c r="C20" s="121">
        <v>80</v>
      </c>
      <c r="D20" s="122">
        <v>32</v>
      </c>
      <c r="E20" s="123">
        <f t="shared" si="1"/>
        <v>48</v>
      </c>
      <c r="F20" s="122">
        <v>3</v>
      </c>
      <c r="G20" s="122">
        <v>6</v>
      </c>
    </row>
    <row r="21" spans="1:7" ht="21.95" customHeight="1" x14ac:dyDescent="0.3">
      <c r="A21" s="119">
        <v>14</v>
      </c>
      <c r="B21" s="120" t="s">
        <v>91</v>
      </c>
      <c r="C21" s="121">
        <v>22</v>
      </c>
      <c r="D21" s="122">
        <v>9</v>
      </c>
      <c r="E21" s="123">
        <f t="shared" si="1"/>
        <v>13</v>
      </c>
      <c r="F21" s="122">
        <v>1</v>
      </c>
      <c r="G21" s="122">
        <v>1</v>
      </c>
    </row>
    <row r="22" spans="1:7" ht="21.95" customHeight="1" x14ac:dyDescent="0.3">
      <c r="A22" s="119">
        <v>15</v>
      </c>
      <c r="B22" s="120" t="s">
        <v>92</v>
      </c>
      <c r="C22" s="121">
        <v>25</v>
      </c>
      <c r="D22" s="122">
        <v>0</v>
      </c>
      <c r="E22" s="123">
        <f t="shared" si="1"/>
        <v>25</v>
      </c>
      <c r="F22" s="122">
        <v>2</v>
      </c>
      <c r="G22" s="122">
        <v>4</v>
      </c>
    </row>
    <row r="23" spans="1:7" ht="21.95" customHeight="1" x14ac:dyDescent="0.3">
      <c r="A23" s="119">
        <v>16</v>
      </c>
      <c r="B23" s="120" t="s">
        <v>93</v>
      </c>
      <c r="C23" s="121">
        <v>120</v>
      </c>
      <c r="D23" s="122">
        <v>44</v>
      </c>
      <c r="E23" s="123">
        <f t="shared" si="1"/>
        <v>76</v>
      </c>
      <c r="F23" s="122">
        <v>3</v>
      </c>
      <c r="G23" s="122">
        <v>4</v>
      </c>
    </row>
    <row r="24" spans="1:7" ht="37.5" customHeight="1" x14ac:dyDescent="0.3">
      <c r="A24" s="119">
        <v>17</v>
      </c>
      <c r="B24" s="125" t="s">
        <v>94</v>
      </c>
      <c r="C24" s="121">
        <v>1000</v>
      </c>
      <c r="D24" s="122">
        <v>26</v>
      </c>
      <c r="E24" s="121">
        <f t="shared" si="1"/>
        <v>974</v>
      </c>
      <c r="F24" s="122">
        <v>7</v>
      </c>
      <c r="G24" s="122">
        <v>21</v>
      </c>
    </row>
    <row r="25" spans="1:7" ht="21.95" customHeight="1" x14ac:dyDescent="0.3">
      <c r="A25" s="119">
        <v>18</v>
      </c>
      <c r="B25" s="120" t="s">
        <v>95</v>
      </c>
      <c r="C25" s="121">
        <v>24</v>
      </c>
      <c r="D25" s="122">
        <v>3</v>
      </c>
      <c r="E25" s="123">
        <f t="shared" si="1"/>
        <v>21</v>
      </c>
      <c r="F25" s="122">
        <v>1</v>
      </c>
      <c r="G25" s="122">
        <v>2</v>
      </c>
    </row>
    <row r="26" spans="1:7" ht="36" customHeight="1" x14ac:dyDescent="0.3">
      <c r="A26" s="115" t="s">
        <v>27</v>
      </c>
      <c r="B26" s="116" t="s">
        <v>96</v>
      </c>
      <c r="C26" s="126">
        <f>SUM(C27:C38)</f>
        <v>1140</v>
      </c>
      <c r="D26" s="127">
        <f>SUM(D27:D38)</f>
        <v>30</v>
      </c>
      <c r="E26" s="128">
        <f>C26-D26</f>
        <v>1110</v>
      </c>
      <c r="F26" s="127"/>
      <c r="G26" s="127"/>
    </row>
    <row r="27" spans="1:7" ht="21.95" customHeight="1" x14ac:dyDescent="0.3">
      <c r="A27" s="119">
        <v>1</v>
      </c>
      <c r="B27" s="129" t="s">
        <v>97</v>
      </c>
      <c r="C27" s="130">
        <v>240</v>
      </c>
      <c r="D27" s="131">
        <v>0</v>
      </c>
      <c r="E27" s="132">
        <v>647</v>
      </c>
      <c r="F27" s="121"/>
      <c r="G27" s="121"/>
    </row>
    <row r="28" spans="1:7" ht="21.95" customHeight="1" x14ac:dyDescent="0.3">
      <c r="A28" s="119">
        <v>2</v>
      </c>
      <c r="B28" s="129" t="s">
        <v>98</v>
      </c>
      <c r="C28" s="130">
        <v>200</v>
      </c>
      <c r="D28" s="131">
        <v>0</v>
      </c>
      <c r="E28" s="132">
        <v>193</v>
      </c>
      <c r="F28" s="121"/>
      <c r="G28" s="121"/>
    </row>
    <row r="29" spans="1:7" ht="21.95" customHeight="1" x14ac:dyDescent="0.3">
      <c r="A29" s="119">
        <v>3</v>
      </c>
      <c r="B29" s="129" t="s">
        <v>99</v>
      </c>
      <c r="C29" s="133">
        <v>40</v>
      </c>
      <c r="D29" s="131">
        <v>0</v>
      </c>
      <c r="E29" s="132">
        <v>68</v>
      </c>
      <c r="F29" s="121"/>
      <c r="G29" s="121"/>
    </row>
    <row r="30" spans="1:7" ht="21.95" customHeight="1" x14ac:dyDescent="0.3">
      <c r="A30" s="119">
        <v>4</v>
      </c>
      <c r="B30" s="129" t="s">
        <v>100</v>
      </c>
      <c r="C30" s="130">
        <v>0</v>
      </c>
      <c r="D30" s="131">
        <v>0</v>
      </c>
      <c r="E30" s="132">
        <f t="shared" ref="E30" si="2">C30-D30</f>
        <v>0</v>
      </c>
      <c r="F30" s="121"/>
      <c r="G30" s="121"/>
    </row>
    <row r="31" spans="1:7" ht="21.95" customHeight="1" x14ac:dyDescent="0.3">
      <c r="A31" s="119">
        <v>5</v>
      </c>
      <c r="B31" s="129" t="s">
        <v>101</v>
      </c>
      <c r="C31" s="130">
        <v>130</v>
      </c>
      <c r="D31" s="131">
        <v>9</v>
      </c>
      <c r="E31" s="132">
        <v>92</v>
      </c>
      <c r="F31" s="121"/>
      <c r="G31" s="121"/>
    </row>
    <row r="32" spans="1:7" ht="21.95" customHeight="1" x14ac:dyDescent="0.3">
      <c r="A32" s="119">
        <v>6</v>
      </c>
      <c r="B32" s="129" t="s">
        <v>102</v>
      </c>
      <c r="C32" s="130">
        <v>64</v>
      </c>
      <c r="D32" s="131">
        <v>0</v>
      </c>
      <c r="E32" s="132">
        <v>509</v>
      </c>
      <c r="F32" s="121"/>
      <c r="G32" s="121"/>
    </row>
    <row r="33" spans="1:7" ht="21.95" customHeight="1" x14ac:dyDescent="0.3">
      <c r="A33" s="119">
        <v>7</v>
      </c>
      <c r="B33" s="129" t="s">
        <v>103</v>
      </c>
      <c r="C33" s="130">
        <v>0</v>
      </c>
      <c r="D33" s="131">
        <v>0</v>
      </c>
      <c r="E33" s="132">
        <v>43</v>
      </c>
      <c r="F33" s="121"/>
      <c r="G33" s="121"/>
    </row>
    <row r="34" spans="1:7" ht="21.95" customHeight="1" x14ac:dyDescent="0.3">
      <c r="A34" s="119">
        <v>8</v>
      </c>
      <c r="B34" s="129" t="s">
        <v>104</v>
      </c>
      <c r="C34" s="130">
        <v>0</v>
      </c>
      <c r="D34" s="131">
        <v>0</v>
      </c>
      <c r="E34" s="132">
        <v>190</v>
      </c>
      <c r="F34" s="121"/>
      <c r="G34" s="121"/>
    </row>
    <row r="35" spans="1:7" ht="21.95" customHeight="1" x14ac:dyDescent="0.3">
      <c r="A35" s="119">
        <v>9</v>
      </c>
      <c r="B35" s="129" t="s">
        <v>105</v>
      </c>
      <c r="C35" s="130">
        <v>100</v>
      </c>
      <c r="D35" s="131">
        <v>5</v>
      </c>
      <c r="E35" s="132">
        <v>94</v>
      </c>
      <c r="F35" s="121"/>
      <c r="G35" s="121"/>
    </row>
    <row r="36" spans="1:7" ht="21.95" customHeight="1" x14ac:dyDescent="0.3">
      <c r="A36" s="119">
        <v>10</v>
      </c>
      <c r="B36" s="129" t="s">
        <v>106</v>
      </c>
      <c r="C36" s="130">
        <v>150</v>
      </c>
      <c r="D36" s="131">
        <v>16</v>
      </c>
      <c r="E36" s="132">
        <v>401</v>
      </c>
      <c r="F36" s="121"/>
      <c r="G36" s="121"/>
    </row>
    <row r="37" spans="1:7" x14ac:dyDescent="0.3">
      <c r="A37" s="119">
        <v>11</v>
      </c>
      <c r="B37" s="129" t="s">
        <v>107</v>
      </c>
      <c r="C37" s="130">
        <v>106</v>
      </c>
      <c r="D37" s="131">
        <v>0</v>
      </c>
      <c r="E37" s="132">
        <v>130</v>
      </c>
      <c r="F37" s="121"/>
      <c r="G37" s="121"/>
    </row>
    <row r="38" spans="1:7" x14ac:dyDescent="0.3">
      <c r="A38" s="119">
        <v>12</v>
      </c>
      <c r="B38" s="129" t="s">
        <v>108</v>
      </c>
      <c r="C38" s="130">
        <v>110</v>
      </c>
      <c r="D38" s="131">
        <v>0</v>
      </c>
      <c r="E38" s="132">
        <v>166</v>
      </c>
      <c r="F38" s="121"/>
      <c r="G38" s="121"/>
    </row>
    <row r="39" spans="1:7" ht="33" x14ac:dyDescent="0.3">
      <c r="A39" s="115" t="s">
        <v>40</v>
      </c>
      <c r="B39" s="116" t="s">
        <v>109</v>
      </c>
      <c r="C39" s="167">
        <f>SUM(C40:C51)</f>
        <v>109</v>
      </c>
      <c r="D39" s="127">
        <f>SUM(D40:D51)</f>
        <v>6</v>
      </c>
      <c r="E39" s="128">
        <f>C39-D39</f>
        <v>103</v>
      </c>
      <c r="F39" s="168"/>
      <c r="G39" s="168"/>
    </row>
    <row r="40" spans="1:7" x14ac:dyDescent="0.3">
      <c r="A40" s="119">
        <v>1</v>
      </c>
      <c r="B40" s="169" t="s">
        <v>110</v>
      </c>
      <c r="C40" s="170">
        <v>0</v>
      </c>
      <c r="D40" s="171">
        <v>0</v>
      </c>
      <c r="E40" s="132">
        <f>C40-D40</f>
        <v>0</v>
      </c>
      <c r="F40" s="172"/>
      <c r="G40" s="172"/>
    </row>
    <row r="41" spans="1:7" x14ac:dyDescent="0.3">
      <c r="A41" s="119">
        <v>2</v>
      </c>
      <c r="B41" s="169" t="s">
        <v>111</v>
      </c>
      <c r="C41" s="170">
        <v>0</v>
      </c>
      <c r="D41" s="171">
        <v>0</v>
      </c>
      <c r="E41" s="132">
        <f t="shared" ref="E41:E51" si="3">C41-D41</f>
        <v>0</v>
      </c>
      <c r="F41" s="172"/>
      <c r="G41" s="172"/>
    </row>
    <row r="42" spans="1:7" x14ac:dyDescent="0.3">
      <c r="A42" s="119">
        <v>3</v>
      </c>
      <c r="B42" s="169" t="s">
        <v>112</v>
      </c>
      <c r="C42" s="170">
        <v>69</v>
      </c>
      <c r="D42" s="171">
        <v>3</v>
      </c>
      <c r="E42" s="132">
        <f t="shared" si="3"/>
        <v>66</v>
      </c>
      <c r="F42" s="172"/>
      <c r="G42" s="172"/>
    </row>
    <row r="43" spans="1:7" x14ac:dyDescent="0.3">
      <c r="A43" s="119">
        <v>4</v>
      </c>
      <c r="B43" s="169" t="s">
        <v>16</v>
      </c>
      <c r="C43" s="170">
        <v>40</v>
      </c>
      <c r="D43" s="171">
        <v>3</v>
      </c>
      <c r="E43" s="132">
        <f t="shared" si="3"/>
        <v>37</v>
      </c>
      <c r="F43" s="172"/>
      <c r="G43" s="172"/>
    </row>
    <row r="44" spans="1:7" x14ac:dyDescent="0.3">
      <c r="A44" s="119">
        <v>5</v>
      </c>
      <c r="B44" s="125" t="s">
        <v>113</v>
      </c>
      <c r="C44" s="170">
        <v>0</v>
      </c>
      <c r="D44" s="171">
        <v>0</v>
      </c>
      <c r="E44" s="132">
        <f t="shared" si="3"/>
        <v>0</v>
      </c>
      <c r="F44" s="172"/>
      <c r="G44" s="172"/>
    </row>
    <row r="45" spans="1:7" x14ac:dyDescent="0.3">
      <c r="A45" s="119">
        <v>6</v>
      </c>
      <c r="B45" s="125" t="s">
        <v>114</v>
      </c>
      <c r="C45" s="170">
        <v>0</v>
      </c>
      <c r="D45" s="171">
        <v>0</v>
      </c>
      <c r="E45" s="132">
        <f t="shared" si="3"/>
        <v>0</v>
      </c>
      <c r="F45" s="172"/>
      <c r="G45" s="172"/>
    </row>
    <row r="46" spans="1:7" x14ac:dyDescent="0.3">
      <c r="A46" s="119">
        <v>7</v>
      </c>
      <c r="B46" s="125" t="s">
        <v>11</v>
      </c>
      <c r="C46" s="170">
        <v>0</v>
      </c>
      <c r="D46" s="171">
        <v>0</v>
      </c>
      <c r="E46" s="132">
        <f t="shared" si="3"/>
        <v>0</v>
      </c>
      <c r="F46" s="172"/>
      <c r="G46" s="172"/>
    </row>
    <row r="47" spans="1:7" x14ac:dyDescent="0.3">
      <c r="A47" s="119">
        <v>8</v>
      </c>
      <c r="B47" s="125" t="s">
        <v>115</v>
      </c>
      <c r="C47" s="170">
        <v>0</v>
      </c>
      <c r="D47" s="171">
        <v>0</v>
      </c>
      <c r="E47" s="132">
        <f t="shared" si="3"/>
        <v>0</v>
      </c>
      <c r="F47" s="172"/>
      <c r="G47" s="172"/>
    </row>
    <row r="48" spans="1:7" x14ac:dyDescent="0.3">
      <c r="A48" s="119">
        <v>9</v>
      </c>
      <c r="B48" s="125" t="s">
        <v>116</v>
      </c>
      <c r="C48" s="170">
        <v>0</v>
      </c>
      <c r="D48" s="171">
        <v>0</v>
      </c>
      <c r="E48" s="132">
        <f t="shared" si="3"/>
        <v>0</v>
      </c>
      <c r="F48" s="172"/>
      <c r="G48" s="172"/>
    </row>
    <row r="49" spans="1:7" x14ac:dyDescent="0.3">
      <c r="A49" s="119">
        <v>10</v>
      </c>
      <c r="B49" s="125" t="s">
        <v>7</v>
      </c>
      <c r="C49" s="170">
        <v>0</v>
      </c>
      <c r="D49" s="171">
        <v>0</v>
      </c>
      <c r="E49" s="132">
        <f t="shared" si="3"/>
        <v>0</v>
      </c>
      <c r="F49" s="172"/>
      <c r="G49" s="172"/>
    </row>
    <row r="50" spans="1:7" x14ac:dyDescent="0.3">
      <c r="A50" s="119">
        <v>11</v>
      </c>
      <c r="B50" s="125" t="s">
        <v>117</v>
      </c>
      <c r="C50" s="170">
        <v>0</v>
      </c>
      <c r="D50" s="171">
        <v>0</v>
      </c>
      <c r="E50" s="132">
        <f t="shared" si="3"/>
        <v>0</v>
      </c>
      <c r="F50" s="172"/>
      <c r="G50" s="172"/>
    </row>
    <row r="51" spans="1:7" x14ac:dyDescent="0.3">
      <c r="A51" s="119">
        <v>12</v>
      </c>
      <c r="B51" s="125" t="s">
        <v>118</v>
      </c>
      <c r="C51" s="170">
        <v>0</v>
      </c>
      <c r="D51" s="171">
        <v>0</v>
      </c>
      <c r="E51" s="132">
        <f t="shared" si="3"/>
        <v>0</v>
      </c>
      <c r="F51" s="172"/>
      <c r="G51" s="172"/>
    </row>
  </sheetData>
  <mergeCells count="8">
    <mergeCell ref="A1:G1"/>
    <mergeCell ref="E4:G4"/>
    <mergeCell ref="A5:A6"/>
    <mergeCell ref="B5:B6"/>
    <mergeCell ref="A3:G3"/>
    <mergeCell ref="A2:G2"/>
    <mergeCell ref="C5:E5"/>
    <mergeCell ref="F5:G5"/>
  </mergeCells>
  <printOptions horizontalCentered="1"/>
  <pageMargins left="0.7" right="0.7" top="0.25" bottom="0.75" header="0.3" footer="0.3"/>
  <pageSetup paperSize="9" scale="79" orientation="portrait" r:id="rId1"/>
  <rowBreaks count="1" manualBreakCount="1">
    <brk id="38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37"/>
  <sheetViews>
    <sheetView topLeftCell="A16" zoomScale="120" zoomScaleNormal="120" workbookViewId="0">
      <selection activeCell="C16" sqref="C16:C27"/>
    </sheetView>
  </sheetViews>
  <sheetFormatPr defaultColWidth="8.7109375" defaultRowHeight="15.75" x14ac:dyDescent="0.25"/>
  <cols>
    <col min="1" max="1" width="7" style="1" customWidth="1"/>
    <col min="2" max="2" width="34.7109375" style="1" customWidth="1"/>
    <col min="3" max="3" width="18.42578125" style="15" customWidth="1"/>
    <col min="4" max="4" width="46.85546875" style="1" customWidth="1"/>
    <col min="5" max="16384" width="8.7109375" style="1"/>
  </cols>
  <sheetData>
    <row r="1" spans="1:7" x14ac:dyDescent="0.25">
      <c r="A1" s="183" t="s">
        <v>119</v>
      </c>
      <c r="B1" s="183"/>
      <c r="C1" s="183"/>
      <c r="D1" s="183"/>
    </row>
    <row r="2" spans="1:7" ht="16.5" customHeight="1" x14ac:dyDescent="0.25">
      <c r="A2" s="184" t="s">
        <v>120</v>
      </c>
      <c r="B2" s="184"/>
      <c r="C2" s="184"/>
      <c r="D2" s="184"/>
    </row>
    <row r="3" spans="1:7" ht="33.75" customHeight="1" x14ac:dyDescent="0.25">
      <c r="A3" s="185" t="s">
        <v>2</v>
      </c>
      <c r="B3" s="185"/>
      <c r="C3" s="185"/>
      <c r="D3" s="185"/>
    </row>
    <row r="4" spans="1:7" ht="26.25" customHeight="1" x14ac:dyDescent="0.25">
      <c r="A4" s="21"/>
      <c r="B4" s="14"/>
      <c r="C4" s="22"/>
      <c r="D4" s="14"/>
    </row>
    <row r="5" spans="1:7" ht="31.5" customHeight="1" x14ac:dyDescent="0.25">
      <c r="A5" s="80" t="s">
        <v>3</v>
      </c>
      <c r="B5" s="80" t="s">
        <v>4</v>
      </c>
      <c r="C5" s="91" t="s">
        <v>121</v>
      </c>
      <c r="D5" s="92" t="s">
        <v>122</v>
      </c>
    </row>
    <row r="6" spans="1:7" s="7" customFormat="1" x14ac:dyDescent="0.25">
      <c r="A6" s="80"/>
      <c r="B6" s="93" t="s">
        <v>123</v>
      </c>
      <c r="C6" s="94">
        <v>46797</v>
      </c>
      <c r="D6" s="95"/>
      <c r="E6" s="6"/>
      <c r="F6" s="6"/>
    </row>
    <row r="7" spans="1:7" s="7" customFormat="1" x14ac:dyDescent="0.25">
      <c r="A7" s="80">
        <v>1</v>
      </c>
      <c r="B7" s="96" t="s">
        <v>124</v>
      </c>
      <c r="C7" s="97">
        <v>8158</v>
      </c>
      <c r="D7" s="98"/>
      <c r="E7" s="6"/>
      <c r="F7" s="6"/>
      <c r="G7" s="6"/>
    </row>
    <row r="8" spans="1:7" s="7" customFormat="1" ht="31.5" x14ac:dyDescent="0.25">
      <c r="A8" s="99" t="s">
        <v>30</v>
      </c>
      <c r="B8" s="100" t="s">
        <v>125</v>
      </c>
      <c r="C8" s="101">
        <v>7753</v>
      </c>
      <c r="D8" s="102" t="s">
        <v>126</v>
      </c>
      <c r="F8" s="6"/>
      <c r="G8" s="6"/>
    </row>
    <row r="9" spans="1:7" s="7" customFormat="1" x14ac:dyDescent="0.25">
      <c r="A9" s="99" t="s">
        <v>32</v>
      </c>
      <c r="B9" s="100" t="s">
        <v>127</v>
      </c>
      <c r="C9" s="94">
        <v>138</v>
      </c>
      <c r="D9" s="102" t="s">
        <v>128</v>
      </c>
      <c r="F9" s="6"/>
    </row>
    <row r="10" spans="1:7" s="7" customFormat="1" ht="58.5" customHeight="1" x14ac:dyDescent="0.25">
      <c r="A10" s="99" t="s">
        <v>34</v>
      </c>
      <c r="B10" s="100" t="s">
        <v>129</v>
      </c>
      <c r="C10" s="94">
        <v>168</v>
      </c>
      <c r="D10" s="102" t="s">
        <v>130</v>
      </c>
    </row>
    <row r="11" spans="1:7" s="7" customFormat="1" ht="39.75" customHeight="1" x14ac:dyDescent="0.3">
      <c r="A11" s="99" t="s">
        <v>131</v>
      </c>
      <c r="B11" s="100" t="s">
        <v>132</v>
      </c>
      <c r="C11" s="94">
        <v>99</v>
      </c>
      <c r="D11" s="102" t="s">
        <v>133</v>
      </c>
      <c r="F11" s="8"/>
    </row>
    <row r="12" spans="1:7" s="7" customFormat="1" ht="31.5" x14ac:dyDescent="0.25">
      <c r="A12" s="99" t="s">
        <v>134</v>
      </c>
      <c r="B12" s="100" t="s">
        <v>135</v>
      </c>
      <c r="C12" s="94"/>
      <c r="D12" s="93"/>
      <c r="F12" s="6"/>
    </row>
    <row r="13" spans="1:7" s="7" customFormat="1" x14ac:dyDescent="0.25">
      <c r="A13" s="103"/>
      <c r="B13" s="100" t="s">
        <v>136</v>
      </c>
      <c r="C13" s="94">
        <v>47</v>
      </c>
      <c r="D13" s="93"/>
      <c r="F13" s="6"/>
    </row>
    <row r="14" spans="1:7" s="7" customFormat="1" x14ac:dyDescent="0.25">
      <c r="A14" s="103"/>
      <c r="B14" s="100" t="s">
        <v>137</v>
      </c>
      <c r="C14" s="94">
        <v>37</v>
      </c>
      <c r="D14" s="93"/>
      <c r="F14" s="6"/>
    </row>
    <row r="15" spans="1:7" s="7" customFormat="1" x14ac:dyDescent="0.25">
      <c r="A15" s="99" t="s">
        <v>138</v>
      </c>
      <c r="B15" s="96" t="s">
        <v>139</v>
      </c>
      <c r="C15" s="91">
        <f>SUM(C16:C27)</f>
        <v>7339</v>
      </c>
      <c r="D15" s="93"/>
      <c r="F15" s="6"/>
    </row>
    <row r="16" spans="1:7" s="7" customFormat="1" ht="18.75" x14ac:dyDescent="0.25">
      <c r="A16" s="104"/>
      <c r="B16" s="105" t="s">
        <v>97</v>
      </c>
      <c r="C16" s="101">
        <v>1150</v>
      </c>
      <c r="D16" s="106"/>
      <c r="F16" s="6"/>
    </row>
    <row r="17" spans="1:14" s="7" customFormat="1" ht="18.75" x14ac:dyDescent="0.25">
      <c r="A17" s="104"/>
      <c r="B17" s="105" t="s">
        <v>98</v>
      </c>
      <c r="C17" s="101">
        <v>1350</v>
      </c>
      <c r="D17" s="106"/>
      <c r="F17" s="6"/>
    </row>
    <row r="18" spans="1:14" s="7" customFormat="1" ht="18.75" x14ac:dyDescent="0.25">
      <c r="A18" s="104"/>
      <c r="B18" s="105" t="s">
        <v>99</v>
      </c>
      <c r="C18" s="101">
        <v>131</v>
      </c>
      <c r="D18" s="106"/>
      <c r="F18" s="6"/>
    </row>
    <row r="19" spans="1:14" s="7" customFormat="1" ht="18.75" x14ac:dyDescent="0.25">
      <c r="A19" s="104"/>
      <c r="B19" s="105" t="s">
        <v>100</v>
      </c>
      <c r="C19" s="101">
        <v>678</v>
      </c>
      <c r="D19" s="106"/>
      <c r="I19" s="9"/>
      <c r="J19" s="9"/>
      <c r="K19" s="9"/>
      <c r="L19" s="9"/>
      <c r="M19" s="9"/>
      <c r="N19" s="9"/>
    </row>
    <row r="20" spans="1:14" s="7" customFormat="1" ht="18.75" x14ac:dyDescent="0.25">
      <c r="A20" s="104"/>
      <c r="B20" s="105" t="s">
        <v>101</v>
      </c>
      <c r="C20" s="101">
        <v>412</v>
      </c>
      <c r="D20" s="106"/>
    </row>
    <row r="21" spans="1:14" s="7" customFormat="1" ht="18.75" x14ac:dyDescent="0.25">
      <c r="A21" s="104"/>
      <c r="B21" s="105" t="s">
        <v>102</v>
      </c>
      <c r="C21" s="101">
        <v>61</v>
      </c>
      <c r="D21" s="106"/>
      <c r="G21" s="6"/>
    </row>
    <row r="22" spans="1:14" s="7" customFormat="1" ht="18.75" x14ac:dyDescent="0.25">
      <c r="A22" s="104"/>
      <c r="B22" s="105" t="s">
        <v>103</v>
      </c>
      <c r="C22" s="101">
        <v>313</v>
      </c>
      <c r="D22" s="106"/>
    </row>
    <row r="23" spans="1:14" s="7" customFormat="1" ht="18.75" x14ac:dyDescent="0.25">
      <c r="A23" s="104"/>
      <c r="B23" s="105" t="s">
        <v>104</v>
      </c>
      <c r="C23" s="101">
        <v>413</v>
      </c>
      <c r="D23" s="106"/>
    </row>
    <row r="24" spans="1:14" s="7" customFormat="1" ht="18.75" x14ac:dyDescent="0.25">
      <c r="A24" s="104"/>
      <c r="B24" s="105" t="s">
        <v>105</v>
      </c>
      <c r="C24" s="101">
        <v>908</v>
      </c>
      <c r="D24" s="106"/>
    </row>
    <row r="25" spans="1:14" s="7" customFormat="1" ht="18.75" x14ac:dyDescent="0.25">
      <c r="A25" s="104"/>
      <c r="B25" s="105" t="s">
        <v>106</v>
      </c>
      <c r="C25" s="101">
        <v>810</v>
      </c>
      <c r="D25" s="106"/>
    </row>
    <row r="26" spans="1:14" s="7" customFormat="1" ht="18.75" x14ac:dyDescent="0.25">
      <c r="A26" s="104"/>
      <c r="B26" s="105" t="s">
        <v>107</v>
      </c>
      <c r="C26" s="101">
        <v>714</v>
      </c>
      <c r="D26" s="106"/>
    </row>
    <row r="27" spans="1:14" s="7" customFormat="1" ht="18.75" x14ac:dyDescent="0.25">
      <c r="A27" s="104"/>
      <c r="B27" s="105" t="s">
        <v>108</v>
      </c>
      <c r="C27" s="101">
        <v>399</v>
      </c>
      <c r="D27" s="106"/>
    </row>
    <row r="28" spans="1:14" x14ac:dyDescent="0.25">
      <c r="A28" s="80">
        <v>2</v>
      </c>
      <c r="B28" s="107" t="s">
        <v>140</v>
      </c>
      <c r="C28" s="91">
        <f>SUM(C29:C31)</f>
        <v>74</v>
      </c>
      <c r="D28" s="93" t="s">
        <v>141</v>
      </c>
    </row>
    <row r="29" spans="1:14" x14ac:dyDescent="0.25">
      <c r="A29" s="108"/>
      <c r="B29" s="109" t="s">
        <v>142</v>
      </c>
      <c r="C29" s="94">
        <v>62</v>
      </c>
      <c r="D29" s="93"/>
    </row>
    <row r="30" spans="1:14" x14ac:dyDescent="0.25">
      <c r="A30" s="108"/>
      <c r="B30" s="109" t="s">
        <v>143</v>
      </c>
      <c r="C30" s="94">
        <v>4</v>
      </c>
      <c r="D30" s="93"/>
    </row>
    <row r="31" spans="1:14" x14ac:dyDescent="0.25">
      <c r="A31" s="108"/>
      <c r="B31" s="109" t="s">
        <v>144</v>
      </c>
      <c r="C31" s="94">
        <v>8</v>
      </c>
      <c r="D31" s="93"/>
    </row>
    <row r="32" spans="1:14" ht="31.5" x14ac:dyDescent="0.25">
      <c r="A32" s="108">
        <v>3</v>
      </c>
      <c r="B32" s="107" t="s">
        <v>145</v>
      </c>
      <c r="C32" s="91">
        <v>18</v>
      </c>
      <c r="D32" s="110" t="s">
        <v>146</v>
      </c>
    </row>
    <row r="33" spans="1:4" x14ac:dyDescent="0.25">
      <c r="A33" s="84"/>
      <c r="B33" s="109" t="s">
        <v>31</v>
      </c>
      <c r="C33" s="16">
        <v>0</v>
      </c>
      <c r="D33" s="111"/>
    </row>
    <row r="34" spans="1:4" x14ac:dyDescent="0.25">
      <c r="A34" s="80">
        <v>4</v>
      </c>
      <c r="B34" s="112" t="s">
        <v>147</v>
      </c>
      <c r="C34" s="91">
        <f>C35+C36+C37</f>
        <v>16</v>
      </c>
      <c r="D34" s="93" t="s">
        <v>148</v>
      </c>
    </row>
    <row r="35" spans="1:4" x14ac:dyDescent="0.25">
      <c r="A35" s="108"/>
      <c r="B35" s="109" t="s">
        <v>149</v>
      </c>
      <c r="C35" s="94">
        <v>7</v>
      </c>
      <c r="D35" s="93"/>
    </row>
    <row r="36" spans="1:4" x14ac:dyDescent="0.25">
      <c r="A36" s="108"/>
      <c r="B36" s="109" t="s">
        <v>150</v>
      </c>
      <c r="C36" s="94">
        <v>1</v>
      </c>
      <c r="D36" s="93"/>
    </row>
    <row r="37" spans="1:4" x14ac:dyDescent="0.25">
      <c r="A37" s="108"/>
      <c r="B37" s="109" t="s">
        <v>151</v>
      </c>
      <c r="C37" s="94">
        <v>8</v>
      </c>
      <c r="D37" s="94"/>
    </row>
  </sheetData>
  <mergeCells count="3">
    <mergeCell ref="A1:D1"/>
    <mergeCell ref="A2:D2"/>
    <mergeCell ref="A3:D3"/>
  </mergeCells>
  <printOptions horizontalCentered="1"/>
  <pageMargins left="0.7" right="0.7" top="0.5" bottom="0.5" header="0.3" footer="0.3"/>
  <pageSetup paperSize="9" scale="7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zoomScaleNormal="100" workbookViewId="0">
      <selection activeCell="L5" sqref="A1:P13"/>
    </sheetView>
  </sheetViews>
  <sheetFormatPr defaultColWidth="9.28515625" defaultRowHeight="15" x14ac:dyDescent="0.25"/>
  <cols>
    <col min="1" max="1" width="9.28515625" style="2"/>
    <col min="2" max="2" width="17.42578125" style="2" customWidth="1"/>
    <col min="3" max="15" width="9" style="1" customWidth="1"/>
    <col min="16" max="16" width="10" style="1" customWidth="1"/>
    <col min="17" max="16384" width="9.28515625" style="2"/>
  </cols>
  <sheetData>
    <row r="1" spans="1:16" ht="15.75" x14ac:dyDescent="0.25">
      <c r="A1" s="183" t="s">
        <v>152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</row>
    <row r="2" spans="1:16" ht="15.75" x14ac:dyDescent="0.25">
      <c r="A2" s="184" t="s">
        <v>153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</row>
    <row r="3" spans="1:16" ht="30" customHeight="1" x14ac:dyDescent="0.25">
      <c r="A3" s="185" t="s">
        <v>2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</row>
    <row r="4" spans="1:16" ht="14.25" customHeight="1" x14ac:dyDescent="0.25">
      <c r="A4" s="23"/>
      <c r="B4" s="23"/>
      <c r="C4" s="23"/>
      <c r="D4" s="23"/>
      <c r="E4" s="23" t="s">
        <v>66</v>
      </c>
      <c r="F4" s="23"/>
      <c r="G4" s="23"/>
      <c r="H4" s="23"/>
      <c r="I4" s="185"/>
      <c r="J4" s="185"/>
      <c r="K4" s="23"/>
      <c r="L4" s="23"/>
      <c r="M4" s="23"/>
      <c r="N4" s="23"/>
      <c r="O4" s="23"/>
      <c r="P4" s="23"/>
    </row>
    <row r="5" spans="1:16" x14ac:dyDescent="0.25">
      <c r="A5" s="27"/>
      <c r="B5" s="27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4.25" customHeight="1" x14ac:dyDescent="0.25">
      <c r="A6" s="199" t="s">
        <v>3</v>
      </c>
      <c r="B6" s="199" t="s">
        <v>4</v>
      </c>
      <c r="C6" s="201" t="s">
        <v>5</v>
      </c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2"/>
      <c r="O6" s="201" t="s">
        <v>154</v>
      </c>
      <c r="P6" s="202"/>
    </row>
    <row r="7" spans="1:16" ht="82.5" x14ac:dyDescent="0.25">
      <c r="A7" s="200"/>
      <c r="B7" s="200"/>
      <c r="C7" s="140" t="s">
        <v>7</v>
      </c>
      <c r="D7" s="140" t="s">
        <v>8</v>
      </c>
      <c r="E7" s="140" t="s">
        <v>9</v>
      </c>
      <c r="F7" s="140" t="s">
        <v>10</v>
      </c>
      <c r="G7" s="140" t="s">
        <v>11</v>
      </c>
      <c r="H7" s="140" t="s">
        <v>12</v>
      </c>
      <c r="I7" s="140" t="s">
        <v>13</v>
      </c>
      <c r="J7" s="140" t="s">
        <v>14</v>
      </c>
      <c r="K7" s="140" t="s">
        <v>15</v>
      </c>
      <c r="L7" s="140" t="s">
        <v>16</v>
      </c>
      <c r="M7" s="140" t="s">
        <v>17</v>
      </c>
      <c r="N7" s="140" t="s">
        <v>18</v>
      </c>
      <c r="O7" s="140" t="s">
        <v>155</v>
      </c>
      <c r="P7" s="140" t="s">
        <v>156</v>
      </c>
    </row>
    <row r="8" spans="1:16" ht="33" x14ac:dyDescent="0.25">
      <c r="A8" s="143" t="s">
        <v>20</v>
      </c>
      <c r="B8" s="140" t="s">
        <v>157</v>
      </c>
      <c r="C8" s="141">
        <v>99.94</v>
      </c>
      <c r="D8" s="141">
        <v>99.57</v>
      </c>
      <c r="E8" s="141">
        <v>99.81</v>
      </c>
      <c r="F8" s="141">
        <v>99.96</v>
      </c>
      <c r="G8" s="141">
        <v>99.58</v>
      </c>
      <c r="H8" s="141">
        <v>99.88</v>
      </c>
      <c r="I8" s="141">
        <v>99.94</v>
      </c>
      <c r="J8" s="141">
        <v>99.9</v>
      </c>
      <c r="K8" s="141">
        <v>99.9</v>
      </c>
      <c r="L8" s="141">
        <v>99.99</v>
      </c>
      <c r="M8" s="141">
        <v>99.95</v>
      </c>
      <c r="N8" s="141">
        <v>99.88</v>
      </c>
      <c r="O8" s="141">
        <v>99.79</v>
      </c>
      <c r="P8" s="141">
        <v>98.49</v>
      </c>
    </row>
    <row r="9" spans="1:16" ht="33" x14ac:dyDescent="0.25">
      <c r="A9" s="143" t="s">
        <v>27</v>
      </c>
      <c r="B9" s="140" t="s">
        <v>158</v>
      </c>
      <c r="C9" s="141">
        <v>97.02</v>
      </c>
      <c r="D9" s="141">
        <v>91.56</v>
      </c>
      <c r="E9" s="141">
        <v>99.38</v>
      </c>
      <c r="F9" s="141">
        <v>98.19</v>
      </c>
      <c r="G9" s="141">
        <v>94.26</v>
      </c>
      <c r="H9" s="141">
        <v>96.78</v>
      </c>
      <c r="I9" s="141">
        <v>89.92</v>
      </c>
      <c r="J9" s="141">
        <v>97</v>
      </c>
      <c r="K9" s="141">
        <v>97.53</v>
      </c>
      <c r="L9" s="141">
        <v>95.84</v>
      </c>
      <c r="M9" s="141">
        <v>99.95</v>
      </c>
      <c r="N9" s="141">
        <v>89.95</v>
      </c>
      <c r="O9" s="141">
        <v>94.43</v>
      </c>
      <c r="P9" s="141">
        <v>92.84</v>
      </c>
    </row>
    <row r="10" spans="1:16" ht="44.25" customHeight="1" x14ac:dyDescent="0.25">
      <c r="A10" s="143" t="s">
        <v>40</v>
      </c>
      <c r="B10" s="140" t="s">
        <v>159</v>
      </c>
      <c r="C10" s="141">
        <v>48</v>
      </c>
      <c r="D10" s="142">
        <v>476</v>
      </c>
      <c r="E10" s="142">
        <v>297</v>
      </c>
      <c r="F10" s="142">
        <v>404</v>
      </c>
      <c r="G10" s="141">
        <v>606</v>
      </c>
      <c r="H10" s="141">
        <v>182</v>
      </c>
      <c r="I10" s="141">
        <v>64</v>
      </c>
      <c r="J10" s="142">
        <v>420</v>
      </c>
      <c r="K10" s="141">
        <v>72</v>
      </c>
      <c r="L10" s="141">
        <v>8</v>
      </c>
      <c r="M10" s="141">
        <v>42</v>
      </c>
      <c r="N10" s="142">
        <v>32</v>
      </c>
      <c r="O10" s="142">
        <f>SUM(C10:N10)</f>
        <v>2651</v>
      </c>
      <c r="P10" s="197" t="s">
        <v>43</v>
      </c>
    </row>
    <row r="11" spans="1:16" ht="39.75" customHeight="1" x14ac:dyDescent="0.25">
      <c r="A11" s="144">
        <v>1</v>
      </c>
      <c r="B11" s="145" t="s">
        <v>160</v>
      </c>
      <c r="C11" s="141">
        <v>46</v>
      </c>
      <c r="D11" s="141">
        <v>74</v>
      </c>
      <c r="E11" s="141">
        <v>71</v>
      </c>
      <c r="F11" s="142">
        <v>9</v>
      </c>
      <c r="G11" s="141">
        <v>139</v>
      </c>
      <c r="H11" s="141">
        <v>93</v>
      </c>
      <c r="I11" s="141">
        <v>42</v>
      </c>
      <c r="J11" s="141">
        <v>420</v>
      </c>
      <c r="K11" s="141">
        <v>23</v>
      </c>
      <c r="L11" s="141">
        <v>6</v>
      </c>
      <c r="M11" s="141">
        <v>42</v>
      </c>
      <c r="N11" s="141">
        <v>0</v>
      </c>
      <c r="O11" s="142">
        <f t="shared" ref="O11:O13" si="0">SUM(C11:N11)</f>
        <v>965</v>
      </c>
      <c r="P11" s="197"/>
    </row>
    <row r="12" spans="1:16" ht="16.5" x14ac:dyDescent="0.25">
      <c r="A12" s="144">
        <v>2</v>
      </c>
      <c r="B12" s="145" t="s">
        <v>161</v>
      </c>
      <c r="C12" s="141">
        <v>2</v>
      </c>
      <c r="D12" s="141">
        <v>0</v>
      </c>
      <c r="E12" s="141">
        <v>22</v>
      </c>
      <c r="F12" s="141">
        <v>40</v>
      </c>
      <c r="G12" s="141">
        <v>309</v>
      </c>
      <c r="H12" s="141">
        <v>32</v>
      </c>
      <c r="I12" s="141">
        <v>12</v>
      </c>
      <c r="J12" s="141">
        <v>0</v>
      </c>
      <c r="K12" s="141">
        <v>28</v>
      </c>
      <c r="L12" s="141">
        <v>0</v>
      </c>
      <c r="M12" s="141">
        <v>0</v>
      </c>
      <c r="N12" s="141">
        <v>0</v>
      </c>
      <c r="O12" s="142">
        <f t="shared" si="0"/>
        <v>445</v>
      </c>
      <c r="P12" s="197"/>
    </row>
    <row r="13" spans="1:16" ht="16.5" x14ac:dyDescent="0.25">
      <c r="A13" s="144">
        <v>3</v>
      </c>
      <c r="B13" s="145" t="s">
        <v>162</v>
      </c>
      <c r="C13" s="141">
        <f>C10-C11-C12</f>
        <v>0</v>
      </c>
      <c r="D13" s="141">
        <f t="shared" ref="D13:N13" si="1">D10-D11-D12</f>
        <v>402</v>
      </c>
      <c r="E13" s="141">
        <f t="shared" si="1"/>
        <v>204</v>
      </c>
      <c r="F13" s="141">
        <f t="shared" si="1"/>
        <v>355</v>
      </c>
      <c r="G13" s="141">
        <f t="shared" si="1"/>
        <v>158</v>
      </c>
      <c r="H13" s="141">
        <f t="shared" si="1"/>
        <v>57</v>
      </c>
      <c r="I13" s="141">
        <f>I10-I11-I12</f>
        <v>10</v>
      </c>
      <c r="J13" s="141">
        <f t="shared" si="1"/>
        <v>0</v>
      </c>
      <c r="K13" s="141">
        <f t="shared" si="1"/>
        <v>21</v>
      </c>
      <c r="L13" s="141">
        <f t="shared" si="1"/>
        <v>2</v>
      </c>
      <c r="M13" s="141">
        <f t="shared" si="1"/>
        <v>0</v>
      </c>
      <c r="N13" s="141">
        <f t="shared" si="1"/>
        <v>32</v>
      </c>
      <c r="O13" s="142">
        <f t="shared" si="0"/>
        <v>1241</v>
      </c>
      <c r="P13" s="198"/>
    </row>
    <row r="14" spans="1:16" ht="15.75" x14ac:dyDescent="0.25">
      <c r="A14" s="3"/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</sheetData>
  <mergeCells count="9">
    <mergeCell ref="P10:P13"/>
    <mergeCell ref="A1:P1"/>
    <mergeCell ref="A2:P2"/>
    <mergeCell ref="A3:P3"/>
    <mergeCell ref="I4:J4"/>
    <mergeCell ref="A6:A7"/>
    <mergeCell ref="B6:B7"/>
    <mergeCell ref="C6:N6"/>
    <mergeCell ref="O6:P6"/>
  </mergeCells>
  <pageMargins left="0.7" right="0.7" top="0.5" bottom="0.5" header="0.3" footer="0.3"/>
  <pageSetup paperSize="9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showZeros="0" topLeftCell="D7" zoomScale="80" zoomScaleNormal="80" workbookViewId="0">
      <selection sqref="A1:R1"/>
    </sheetView>
  </sheetViews>
  <sheetFormatPr defaultColWidth="9.42578125" defaultRowHeight="15" x14ac:dyDescent="0.25"/>
  <cols>
    <col min="1" max="1" width="6" style="1" customWidth="1"/>
    <col min="2" max="2" width="18.28515625" style="1" customWidth="1"/>
    <col min="3" max="6" width="11.7109375" style="1" bestFit="1" customWidth="1"/>
    <col min="7" max="16" width="11.7109375" style="1" customWidth="1"/>
    <col min="17" max="17" width="8.42578125" style="1" customWidth="1"/>
    <col min="18" max="18" width="9.42578125" style="1" bestFit="1" customWidth="1"/>
    <col min="19" max="16384" width="9.42578125" style="1"/>
  </cols>
  <sheetData>
    <row r="1" spans="1:18" ht="15.75" x14ac:dyDescent="0.25">
      <c r="A1" s="203" t="s">
        <v>163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</row>
    <row r="2" spans="1:18" ht="15.75" x14ac:dyDescent="0.25">
      <c r="A2" s="204" t="s">
        <v>164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</row>
    <row r="3" spans="1:18" ht="36.75" customHeight="1" x14ac:dyDescent="0.25">
      <c r="A3" s="205" t="s">
        <v>2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</row>
    <row r="4" spans="1:18" ht="15.75" x14ac:dyDescent="0.25">
      <c r="A4" s="20"/>
      <c r="B4" s="20"/>
      <c r="C4" s="20"/>
      <c r="D4" s="20"/>
      <c r="E4" s="20" t="s">
        <v>66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18" x14ac:dyDescent="0.25">
      <c r="A5" s="10"/>
      <c r="B5" s="10"/>
      <c r="C5" s="11"/>
      <c r="D5" s="11"/>
    </row>
    <row r="6" spans="1:18" ht="47.25" x14ac:dyDescent="0.25">
      <c r="A6" s="80" t="s">
        <v>58</v>
      </c>
      <c r="B6" s="81" t="s">
        <v>165</v>
      </c>
      <c r="C6" s="82">
        <v>44567</v>
      </c>
      <c r="D6" s="82">
        <v>44568</v>
      </c>
      <c r="E6" s="82">
        <v>44569</v>
      </c>
      <c r="F6" s="82">
        <v>44570</v>
      </c>
      <c r="G6" s="82">
        <v>44571</v>
      </c>
      <c r="H6" s="82">
        <v>44572</v>
      </c>
      <c r="I6" s="82">
        <v>44573</v>
      </c>
      <c r="J6" s="83">
        <v>44574</v>
      </c>
      <c r="K6" s="83">
        <v>44575</v>
      </c>
      <c r="L6" s="83">
        <v>44576</v>
      </c>
      <c r="M6" s="83">
        <v>44577</v>
      </c>
      <c r="N6" s="83">
        <v>44578</v>
      </c>
      <c r="O6" s="83">
        <v>44579</v>
      </c>
      <c r="P6" s="83">
        <v>44580</v>
      </c>
      <c r="Q6" s="81" t="s">
        <v>6</v>
      </c>
      <c r="R6" s="81" t="s">
        <v>166</v>
      </c>
    </row>
    <row r="7" spans="1:18" ht="24.95" customHeight="1" x14ac:dyDescent="0.25">
      <c r="A7" s="84">
        <v>1</v>
      </c>
      <c r="B7" s="85" t="s">
        <v>7</v>
      </c>
      <c r="C7" s="86">
        <v>1</v>
      </c>
      <c r="D7" s="86">
        <v>5</v>
      </c>
      <c r="E7" s="86">
        <v>2</v>
      </c>
      <c r="F7" s="86">
        <v>1</v>
      </c>
      <c r="G7" s="86"/>
      <c r="H7" s="86">
        <v>5</v>
      </c>
      <c r="I7" s="86">
        <v>4</v>
      </c>
      <c r="J7" s="86">
        <v>4</v>
      </c>
      <c r="K7" s="86">
        <v>1</v>
      </c>
      <c r="L7" s="86">
        <v>4</v>
      </c>
      <c r="M7" s="86">
        <v>2</v>
      </c>
      <c r="N7" s="86">
        <v>1</v>
      </c>
      <c r="O7" s="86">
        <v>12</v>
      </c>
      <c r="P7" s="86">
        <v>3</v>
      </c>
      <c r="Q7" s="87">
        <f>SUM(C7:P7)</f>
        <v>45</v>
      </c>
      <c r="R7" s="88"/>
    </row>
    <row r="8" spans="1:18" ht="24.95" customHeight="1" x14ac:dyDescent="0.25">
      <c r="A8" s="84">
        <v>2</v>
      </c>
      <c r="B8" s="85" t="s">
        <v>8</v>
      </c>
      <c r="C8" s="86">
        <v>1</v>
      </c>
      <c r="D8" s="86">
        <v>5</v>
      </c>
      <c r="E8" s="86">
        <v>4</v>
      </c>
      <c r="F8" s="86">
        <v>2</v>
      </c>
      <c r="G8" s="86"/>
      <c r="H8" s="86">
        <v>1</v>
      </c>
      <c r="I8" s="86">
        <v>8</v>
      </c>
      <c r="J8" s="86">
        <v>1</v>
      </c>
      <c r="K8" s="86"/>
      <c r="L8" s="86">
        <v>5</v>
      </c>
      <c r="M8" s="86">
        <v>5</v>
      </c>
      <c r="N8" s="86"/>
      <c r="O8" s="86">
        <v>1</v>
      </c>
      <c r="P8" s="86">
        <v>6</v>
      </c>
      <c r="Q8" s="87">
        <f t="shared" ref="Q8:Q18" si="0">SUM(C8:P8)</f>
        <v>39</v>
      </c>
      <c r="R8" s="88"/>
    </row>
    <row r="9" spans="1:18" ht="24.95" customHeight="1" x14ac:dyDescent="0.25">
      <c r="A9" s="84">
        <v>3</v>
      </c>
      <c r="B9" s="85" t="s">
        <v>9</v>
      </c>
      <c r="C9" s="86">
        <v>1</v>
      </c>
      <c r="D9" s="86">
        <v>3</v>
      </c>
      <c r="E9" s="86">
        <v>8</v>
      </c>
      <c r="F9" s="86">
        <v>6</v>
      </c>
      <c r="G9" s="86">
        <v>4</v>
      </c>
      <c r="H9" s="86">
        <v>6</v>
      </c>
      <c r="I9" s="86">
        <v>1</v>
      </c>
      <c r="J9" s="86">
        <v>4</v>
      </c>
      <c r="K9" s="86">
        <v>4</v>
      </c>
      <c r="L9" s="86">
        <v>2</v>
      </c>
      <c r="M9" s="86">
        <v>5</v>
      </c>
      <c r="N9" s="86">
        <v>2</v>
      </c>
      <c r="O9" s="86">
        <v>1</v>
      </c>
      <c r="P9" s="86">
        <v>4</v>
      </c>
      <c r="Q9" s="87">
        <f t="shared" si="0"/>
        <v>51</v>
      </c>
      <c r="R9" s="88"/>
    </row>
    <row r="10" spans="1:18" ht="24.95" customHeight="1" x14ac:dyDescent="0.25">
      <c r="A10" s="84">
        <v>4</v>
      </c>
      <c r="B10" s="85" t="s">
        <v>10</v>
      </c>
      <c r="C10" s="86">
        <v>2</v>
      </c>
      <c r="D10" s="86">
        <v>16</v>
      </c>
      <c r="E10" s="86">
        <v>6</v>
      </c>
      <c r="F10" s="86">
        <v>13</v>
      </c>
      <c r="G10" s="86"/>
      <c r="H10" s="86">
        <v>4</v>
      </c>
      <c r="I10" s="86">
        <v>11</v>
      </c>
      <c r="J10" s="86">
        <v>13</v>
      </c>
      <c r="K10" s="86">
        <v>4</v>
      </c>
      <c r="L10" s="86">
        <v>15</v>
      </c>
      <c r="M10" s="86">
        <v>1</v>
      </c>
      <c r="N10" s="86">
        <v>4</v>
      </c>
      <c r="O10" s="86">
        <v>11</v>
      </c>
      <c r="P10" s="86">
        <v>3</v>
      </c>
      <c r="Q10" s="87">
        <f t="shared" si="0"/>
        <v>103</v>
      </c>
      <c r="R10" s="88"/>
    </row>
    <row r="11" spans="1:18" ht="24.95" customHeight="1" x14ac:dyDescent="0.25">
      <c r="A11" s="84">
        <v>5</v>
      </c>
      <c r="B11" s="85" t="s">
        <v>11</v>
      </c>
      <c r="C11" s="86">
        <v>5</v>
      </c>
      <c r="D11" s="86">
        <v>3</v>
      </c>
      <c r="E11" s="86">
        <v>9</v>
      </c>
      <c r="F11" s="86">
        <v>14</v>
      </c>
      <c r="G11" s="86">
        <v>7</v>
      </c>
      <c r="H11" s="86">
        <v>18</v>
      </c>
      <c r="I11" s="86">
        <v>5</v>
      </c>
      <c r="J11" s="86">
        <v>14</v>
      </c>
      <c r="K11" s="86">
        <v>17</v>
      </c>
      <c r="L11" s="86">
        <v>8</v>
      </c>
      <c r="M11" s="86">
        <v>10</v>
      </c>
      <c r="N11" s="86">
        <v>10</v>
      </c>
      <c r="O11" s="86">
        <v>1</v>
      </c>
      <c r="P11" s="86">
        <v>9</v>
      </c>
      <c r="Q11" s="87">
        <f t="shared" si="0"/>
        <v>130</v>
      </c>
      <c r="R11" s="88"/>
    </row>
    <row r="12" spans="1:18" ht="24.95" customHeight="1" x14ac:dyDescent="0.25">
      <c r="A12" s="84">
        <v>6</v>
      </c>
      <c r="B12" s="85" t="s">
        <v>115</v>
      </c>
      <c r="C12" s="86">
        <v>7</v>
      </c>
      <c r="D12" s="86">
        <v>1</v>
      </c>
      <c r="E12" s="86">
        <v>6</v>
      </c>
      <c r="F12" s="86">
        <v>9</v>
      </c>
      <c r="G12" s="86">
        <v>1</v>
      </c>
      <c r="H12" s="86">
        <v>4</v>
      </c>
      <c r="I12" s="86">
        <v>12</v>
      </c>
      <c r="J12" s="86">
        <v>5</v>
      </c>
      <c r="K12" s="86">
        <v>4</v>
      </c>
      <c r="L12" s="86">
        <v>3</v>
      </c>
      <c r="M12" s="86">
        <v>8</v>
      </c>
      <c r="N12" s="86">
        <v>1</v>
      </c>
      <c r="O12" s="86">
        <v>2</v>
      </c>
      <c r="P12" s="86">
        <v>2</v>
      </c>
      <c r="Q12" s="87">
        <f t="shared" si="0"/>
        <v>65</v>
      </c>
      <c r="R12" s="88"/>
    </row>
    <row r="13" spans="1:18" ht="24.95" customHeight="1" x14ac:dyDescent="0.25">
      <c r="A13" s="84">
        <v>7</v>
      </c>
      <c r="B13" s="85" t="s">
        <v>13</v>
      </c>
      <c r="C13" s="86">
        <v>5</v>
      </c>
      <c r="D13" s="86">
        <v>17</v>
      </c>
      <c r="E13" s="86">
        <v>5</v>
      </c>
      <c r="F13" s="86">
        <v>15</v>
      </c>
      <c r="G13" s="86">
        <v>3</v>
      </c>
      <c r="H13" s="86">
        <v>9</v>
      </c>
      <c r="I13" s="86">
        <v>3</v>
      </c>
      <c r="J13" s="86">
        <v>2</v>
      </c>
      <c r="K13" s="86">
        <v>20</v>
      </c>
      <c r="L13" s="86">
        <v>6</v>
      </c>
      <c r="M13" s="86">
        <v>4</v>
      </c>
      <c r="N13" s="86">
        <v>5</v>
      </c>
      <c r="O13" s="86">
        <v>6</v>
      </c>
      <c r="P13" s="86"/>
      <c r="Q13" s="87">
        <f t="shared" si="0"/>
        <v>100</v>
      </c>
      <c r="R13" s="88">
        <v>1</v>
      </c>
    </row>
    <row r="14" spans="1:18" ht="24.95" customHeight="1" x14ac:dyDescent="0.25">
      <c r="A14" s="84">
        <v>8</v>
      </c>
      <c r="B14" s="85" t="s">
        <v>14</v>
      </c>
      <c r="C14" s="86">
        <v>8</v>
      </c>
      <c r="D14" s="86">
        <v>6</v>
      </c>
      <c r="E14" s="86">
        <v>4</v>
      </c>
      <c r="F14" s="86">
        <v>11</v>
      </c>
      <c r="G14" s="86">
        <v>9</v>
      </c>
      <c r="H14" s="86">
        <v>7</v>
      </c>
      <c r="I14" s="86">
        <v>2</v>
      </c>
      <c r="J14" s="86">
        <v>3</v>
      </c>
      <c r="K14" s="86"/>
      <c r="L14" s="86">
        <v>1</v>
      </c>
      <c r="M14" s="86"/>
      <c r="N14" s="86">
        <v>1</v>
      </c>
      <c r="O14" s="86"/>
      <c r="P14" s="86"/>
      <c r="Q14" s="87">
        <f t="shared" si="0"/>
        <v>52</v>
      </c>
      <c r="R14" s="88">
        <v>2</v>
      </c>
    </row>
    <row r="15" spans="1:18" ht="24.95" customHeight="1" x14ac:dyDescent="0.25">
      <c r="A15" s="84">
        <v>9</v>
      </c>
      <c r="B15" s="85" t="s">
        <v>15</v>
      </c>
      <c r="C15" s="86">
        <v>3</v>
      </c>
      <c r="D15" s="86">
        <v>1</v>
      </c>
      <c r="E15" s="86">
        <v>6</v>
      </c>
      <c r="F15" s="86">
        <v>5</v>
      </c>
      <c r="G15" s="86">
        <v>3</v>
      </c>
      <c r="H15" s="86">
        <v>4</v>
      </c>
      <c r="I15" s="86">
        <v>2</v>
      </c>
      <c r="J15" s="86">
        <v>5</v>
      </c>
      <c r="K15" s="86"/>
      <c r="L15" s="86"/>
      <c r="M15" s="86">
        <v>1</v>
      </c>
      <c r="N15" s="86"/>
      <c r="O15" s="86">
        <v>1</v>
      </c>
      <c r="P15" s="86">
        <v>2</v>
      </c>
      <c r="Q15" s="87">
        <f t="shared" si="0"/>
        <v>33</v>
      </c>
      <c r="R15" s="88"/>
    </row>
    <row r="16" spans="1:18" ht="24.95" customHeight="1" x14ac:dyDescent="0.25">
      <c r="A16" s="84">
        <v>10</v>
      </c>
      <c r="B16" s="85" t="s">
        <v>16</v>
      </c>
      <c r="C16" s="86"/>
      <c r="D16" s="86">
        <v>1</v>
      </c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7">
        <f t="shared" si="0"/>
        <v>1</v>
      </c>
      <c r="R16" s="89">
        <v>12</v>
      </c>
    </row>
    <row r="17" spans="1:18" ht="24.95" customHeight="1" x14ac:dyDescent="0.25">
      <c r="A17" s="84">
        <v>11</v>
      </c>
      <c r="B17" s="85" t="s">
        <v>112</v>
      </c>
      <c r="C17" s="86"/>
      <c r="D17" s="86"/>
      <c r="E17" s="86">
        <v>1</v>
      </c>
      <c r="F17" s="86"/>
      <c r="G17" s="86"/>
      <c r="H17" s="86">
        <v>1</v>
      </c>
      <c r="I17" s="86">
        <v>4</v>
      </c>
      <c r="J17" s="86">
        <v>11</v>
      </c>
      <c r="K17" s="86">
        <v>1</v>
      </c>
      <c r="L17" s="86">
        <v>1</v>
      </c>
      <c r="M17" s="86">
        <v>1</v>
      </c>
      <c r="N17" s="86">
        <v>8</v>
      </c>
      <c r="O17" s="86">
        <v>1</v>
      </c>
      <c r="P17" s="86">
        <v>5</v>
      </c>
      <c r="Q17" s="87">
        <f t="shared" si="0"/>
        <v>34</v>
      </c>
      <c r="R17" s="89"/>
    </row>
    <row r="18" spans="1:18" ht="24.95" customHeight="1" x14ac:dyDescent="0.25">
      <c r="A18" s="84">
        <v>12</v>
      </c>
      <c r="B18" s="85" t="s">
        <v>18</v>
      </c>
      <c r="C18" s="86">
        <v>10</v>
      </c>
      <c r="D18" s="86">
        <v>1</v>
      </c>
      <c r="E18" s="86">
        <v>5</v>
      </c>
      <c r="F18" s="86">
        <v>2</v>
      </c>
      <c r="G18" s="86">
        <v>10</v>
      </c>
      <c r="H18" s="86"/>
      <c r="I18" s="86">
        <v>6</v>
      </c>
      <c r="J18" s="86">
        <v>5</v>
      </c>
      <c r="K18" s="86"/>
      <c r="L18" s="86">
        <v>1</v>
      </c>
      <c r="M18" s="86">
        <v>8</v>
      </c>
      <c r="N18" s="86">
        <v>1</v>
      </c>
      <c r="O18" s="86">
        <v>1</v>
      </c>
      <c r="P18" s="86">
        <v>1</v>
      </c>
      <c r="Q18" s="87">
        <f t="shared" si="0"/>
        <v>51</v>
      </c>
      <c r="R18" s="89"/>
    </row>
    <row r="19" spans="1:18" ht="24.95" customHeight="1" x14ac:dyDescent="0.25">
      <c r="A19" s="206" t="s">
        <v>167</v>
      </c>
      <c r="B19" s="207"/>
      <c r="C19" s="90">
        <f t="shared" ref="C19:P19" si="1">SUM(C7:C18)</f>
        <v>43</v>
      </c>
      <c r="D19" s="90">
        <f t="shared" si="1"/>
        <v>59</v>
      </c>
      <c r="E19" s="90">
        <f t="shared" si="1"/>
        <v>56</v>
      </c>
      <c r="F19" s="90">
        <f t="shared" si="1"/>
        <v>78</v>
      </c>
      <c r="G19" s="90">
        <f t="shared" si="1"/>
        <v>37</v>
      </c>
      <c r="H19" s="90">
        <f t="shared" si="1"/>
        <v>59</v>
      </c>
      <c r="I19" s="90">
        <f t="shared" si="1"/>
        <v>58</v>
      </c>
      <c r="J19" s="90">
        <f t="shared" si="1"/>
        <v>67</v>
      </c>
      <c r="K19" s="90">
        <f t="shared" si="1"/>
        <v>51</v>
      </c>
      <c r="L19" s="90">
        <f t="shared" si="1"/>
        <v>46</v>
      </c>
      <c r="M19" s="90">
        <f t="shared" si="1"/>
        <v>45</v>
      </c>
      <c r="N19" s="90">
        <f t="shared" si="1"/>
        <v>33</v>
      </c>
      <c r="O19" s="90">
        <f t="shared" si="1"/>
        <v>37</v>
      </c>
      <c r="P19" s="90">
        <f t="shared" si="1"/>
        <v>35</v>
      </c>
      <c r="Q19" s="87">
        <f>SUM(C19:P19)</f>
        <v>704</v>
      </c>
      <c r="R19" s="88" t="s">
        <v>43</v>
      </c>
    </row>
    <row r="20" spans="1:18" x14ac:dyDescent="0.25">
      <c r="A20" s="12"/>
      <c r="B20" s="10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x14ac:dyDescent="0.25">
      <c r="A21" s="13"/>
      <c r="B21" s="12"/>
      <c r="C21" s="11"/>
      <c r="D21" s="11"/>
      <c r="E21" s="11"/>
    </row>
    <row r="22" spans="1:18" x14ac:dyDescent="0.25">
      <c r="A22" s="11"/>
      <c r="B22" s="208"/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</row>
    <row r="23" spans="1:18" ht="15.75" x14ac:dyDescent="0.25">
      <c r="A23" s="11"/>
      <c r="B23" s="14"/>
    </row>
  </sheetData>
  <mergeCells count="5">
    <mergeCell ref="A1:R1"/>
    <mergeCell ref="A2:R2"/>
    <mergeCell ref="A3:R3"/>
    <mergeCell ref="A19:B19"/>
    <mergeCell ref="B22:R22"/>
  </mergeCells>
  <printOptions horizontalCentered="1"/>
  <pageMargins left="0.7" right="0.2" top="0.75" bottom="0.75" header="0.3" footer="0.3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Phu luc 1</vt:lpstr>
      <vt:lpstr>Phu luc 2</vt:lpstr>
      <vt:lpstr>Phu luc 3</vt:lpstr>
      <vt:lpstr>Phu luc 4</vt:lpstr>
      <vt:lpstr>Phu luc 5</vt:lpstr>
      <vt:lpstr>Phu luc 6</vt:lpstr>
      <vt:lpstr>'Phu luc 6'!Print_Area</vt:lpstr>
      <vt:lpstr>'Phu luc 1'!Print_Titles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Hiếu Nghĩa</dc:creator>
  <cp:keywords/>
  <dc:description/>
  <cp:lastModifiedBy>Admin</cp:lastModifiedBy>
  <cp:revision/>
  <dcterms:created xsi:type="dcterms:W3CDTF">2015-06-05T18:17:20Z</dcterms:created>
  <dcterms:modified xsi:type="dcterms:W3CDTF">2022-01-19T09:54:08Z</dcterms:modified>
  <cp:category/>
  <cp:contentStatus/>
</cp:coreProperties>
</file>