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2" l="1"/>
  <c r="D10" i="22"/>
  <c r="E10" i="22"/>
  <c r="P23" i="25"/>
  <c r="P24" i="25"/>
  <c r="P25" i="25"/>
  <c r="P26" i="25"/>
  <c r="E10" i="11"/>
  <c r="E41" i="11"/>
  <c r="E42" i="11"/>
  <c r="E43" i="11"/>
  <c r="E44" i="11"/>
  <c r="E45" i="11"/>
  <c r="E46" i="11"/>
  <c r="E47" i="11"/>
  <c r="E48" i="11"/>
  <c r="E49" i="11"/>
  <c r="E50" i="11"/>
  <c r="E51" i="11"/>
  <c r="E40" i="11"/>
  <c r="E30" i="11"/>
  <c r="P22" i="25" l="1"/>
  <c r="I13" i="31"/>
  <c r="C34" i="12" l="1"/>
  <c r="C28" i="12"/>
  <c r="O11" i="31"/>
  <c r="O12" i="31"/>
  <c r="O10" i="31"/>
  <c r="D39" i="11"/>
  <c r="C39" i="11"/>
  <c r="E8" i="11"/>
  <c r="E9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J13" i="31"/>
  <c r="K13" i="31"/>
  <c r="L13" i="31"/>
  <c r="M13" i="31"/>
  <c r="N13" i="31"/>
  <c r="C13" i="31"/>
  <c r="C15" i="12"/>
  <c r="C7" i="11"/>
  <c r="C26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D26" i="11"/>
  <c r="G7" i="11"/>
  <c r="F7" i="11"/>
  <c r="D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Q19" i="26" l="1"/>
  <c r="E39" i="11"/>
  <c r="E26" i="11"/>
  <c r="O13" i="31"/>
  <c r="E7" i="11"/>
  <c r="P37" i="25"/>
  <c r="P27" i="25"/>
  <c r="P32" i="25"/>
  <c r="P7" i="25"/>
</calcChain>
</file>

<file path=xl/comments1.xml><?xml version="1.0" encoding="utf-8"?>
<comments xmlns="http://schemas.openxmlformats.org/spreadsheetml/2006/main">
  <authors>
    <author>Thành Sĩ</author>
  </authors>
  <commentList>
    <comment ref="F38" authorId="0" shape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<sst xmlns="http://schemas.openxmlformats.org/spreadsheetml/2006/main" count="286" uniqueCount="168">
  <si>
    <t>PHỤ LỤC 1</t>
  </si>
  <si>
    <t>Thống kê tình hình dịch Covid-19 trên địa bàn Tỉnh</t>
  </si>
  <si>
    <t>(Kèm theo Báo cáo số:             /BC-TBTTTT 
ngày        /01/2022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</si>
  <si>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</si>
  <si>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</si>
  <si>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</si>
  <si>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</si>
  <si>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</si>
  <si>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</si>
  <si>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</si>
  <si>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</si>
  <si>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</si>
  <si>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</si>
  <si>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</si>
  <si>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</si>
  <si>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</si>
  <si>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</si>
  <si>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</si>
  <si>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</si>
  <si>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</si>
  <si>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</si>
  <si>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</si>
  <si>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</si>
  <si>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</si>
  <si>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</si>
  <si>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</si>
  <si>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</si>
  <si>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</si>
  <si>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</si>
  <si>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</si>
  <si>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</si>
  <si>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</si>
  <si>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</si>
  <si>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</si>
  <si>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</si>
  <si>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</si>
  <si>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</si>
  <si>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</si>
  <si>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</si>
  <si>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</si>
  <si>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</si>
  <si>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</si>
  <si>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</si>
  <si>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 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</si>
  <si>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</si>
  <si>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</si>
  <si>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</si>
  <si>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</si>
  <si>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</si>
  <si>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</si>
  <si>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</si>
  <si>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</si>
  <si>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</si>
  <si>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</si>
  <si>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</si>
  <si>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</si>
  <si>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</si>
  <si>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</si>
  <si>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</si>
  <si>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</si>
  <si>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</si>
  <si>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</si>
  <si>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</si>
  <si>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</si>
  <si>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</si>
  <si>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 xml:space="preserve">  </t>
  </si>
  <si>
    <t xml:space="preserve"> 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</si>
  <si>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</si>
  <si>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</si>
  <si>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</si>
  <si>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</si>
  <si>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</si>
  <si>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</si>
  <si>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</si>
  <si>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</si>
  <si>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</si>
  <si>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</si>
  <si>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</si>
  <si>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</si>
  <si>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</si>
  <si>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>BV ĐK Đồng Tháp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</si>
  <si>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</si>
  <si>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</si>
  <si>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</si>
  <si>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</si>
  <si>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</si>
  <si>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</si>
  <si>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</si>
  <si>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</si>
  <si>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</si>
  <si>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</si>
  <si>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</si>
  <si>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</si>
  <si>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</si>
  <si>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</si>
  <si>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</si>
  <si>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</si>
  <si>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</si>
  <si>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</si>
  <si>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</si>
  <si>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</si>
  <si>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</si>
  <si>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</si>
  <si>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</si>
  <si>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</si>
  <si>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</si>
  <si>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</si>
  <si>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</si>
  <si>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</si>
  <si>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</si>
  <si>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</si>
  <si>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</si>
  <si>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</si>
  <si>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</si>
  <si>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</si>
  <si>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</si>
  <si>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</si>
  <si>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</si>
  <si>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</si>
  <si>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</si>
  <si>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</si>
  <si>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</si>
  <si>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</si>
  <si>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</si>
  <si>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</si>
  <si>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</si>
  <si>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(94,98%)</t>
  </si>
  <si>
    <t>Số ca triệu chứng trung bình</t>
  </si>
  <si>
    <t>Chiếm (1,68%)</t>
  </si>
  <si>
    <t>Số ca nặng</t>
  </si>
  <si>
    <t>Chiếm (2,11%) (BV Sa Đéc: 66, BV Phổi: 43; ĐK Đồng Tháp: 17, BV PHCN: 02; ĐKKV Hồng Ngự: 24, ĐKKV Tháp Mười: 07; TTYT Lai Vung 03, KTX Phường Hòa Thuận: 10)</t>
  </si>
  <si>
    <t>1.4</t>
  </si>
  <si>
    <t>Số ca rất nặng</t>
  </si>
  <si>
    <t>Chiếm (1,23%) (BV Sa Đéc: 67; BV Phổi: 22; ĐK Đồng Tháp: 04)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</si>
  <si>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</si>
  <si>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</si>
  <si>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</si>
  <si>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</si>
  <si>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</si>
  <si>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</si>
  <si>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</si>
  <si>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37.870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</si>
  <si>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</si>
  <si>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</si>
  <si>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</si>
  <si>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</si>
  <si>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</si>
  <si>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</si>
  <si>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850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</si>
  <si>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</si>
  <si>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</si>
  <si>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</si>
  <si>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</si>
  <si>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</si>
  <si>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</si>
  <si>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</si>
  <si>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</si>
  <si>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</si>
  <si>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</si>
  <si>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</si>
  <si>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Chống chỉ định, hoãn tiêm</t>
  </si>
  <si>
    <t>Từ chối tiêm</t>
  </si>
  <si>
    <t>Lý do khác</t>
  </si>
  <si>
    <t xml:space="preserve"> 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</si>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</sst>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Times New Roman"/>
      <family val="1"/>
    </font>
    <font>
      <sz val="14"/>
      <color indexed="8"/>
      <name val="Times New Roman"/>
      <family val="2"/>
    </font>
    <font>
      <b/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color rgb="FF000000"/>
      <name val="Times New Roman"/>
      <family val="1"/>
    </font>
    <font>
      <b/>
      <i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  <xf numFmtId="43" fontId="19" fillId="0" borderId="0" applyFont="0" applyFill="0" applyBorder="0" applyAlignment="0" applyProtection="0"/>
  </cellStyleXfs>
  <cellXfs count="210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13" fillId="0" borderId="0" xfId="0" applyNumberFormat="1" applyFont="1" applyAlignment="1">
      <alignment wrapText="1"/>
    </xf>
    <xf numFmtId="0" fontId="7" fillId="0" borderId="0" xfId="1" applyFont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6" fillId="0" borderId="0" xfId="0" applyFont="1"/>
    <xf numFmtId="3" fontId="17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18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20" fillId="0" borderId="0" xfId="0" applyFont="1"/>
    <xf numFmtId="0" fontId="13" fillId="0" borderId="0" xfId="0" applyFont="1"/>
    <xf numFmtId="0" fontId="20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3" fontId="21" fillId="0" borderId="1" xfId="1" applyNumberFormat="1" applyFont="1" applyBorder="1" applyAlignment="1" applyProtection="1">
      <alignment horizontal="center" vertical="center" wrapText="1"/>
      <protection locked="0"/>
    </xf>
    <xf numFmtId="3" fontId="21" fillId="0" borderId="1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16" xfId="1" applyNumberFormat="1" applyFont="1" applyBorder="1" applyAlignment="1" applyProtection="1">
      <alignment horizontal="center" vertical="center" wrapText="1"/>
      <protection locked="0"/>
    </xf>
    <xf numFmtId="3" fontId="21" fillId="0" borderId="11" xfId="0" applyNumberFormat="1" applyFont="1" applyBorder="1" applyAlignment="1" applyProtection="1">
      <alignment horizontal="center" vertical="center"/>
      <protection locked="0"/>
    </xf>
    <xf numFmtId="3" fontId="21" fillId="0" borderId="16" xfId="0" applyNumberFormat="1" applyFont="1" applyBorder="1" applyAlignment="1">
      <alignment horizontal="center" vertical="center"/>
    </xf>
    <xf numFmtId="3" fontId="21" fillId="0" borderId="5" xfId="1" applyNumberFormat="1" applyFont="1" applyBorder="1" applyAlignment="1" applyProtection="1">
      <alignment horizontal="center" vertical="center" wrapText="1"/>
      <protection locked="0"/>
    </xf>
    <xf numFmtId="3" fontId="21" fillId="0" borderId="14" xfId="3" applyNumberFormat="1" applyFont="1" applyFill="1" applyBorder="1" applyAlignment="1">
      <alignment horizontal="center" vertical="center"/>
    </xf>
    <xf numFmtId="3" fontId="21" fillId="0" borderId="11" xfId="1" applyNumberFormat="1" applyFont="1" applyBorder="1" applyAlignment="1" applyProtection="1">
      <alignment horizontal="center" vertical="center" wrapText="1"/>
      <protection locked="0"/>
    </xf>
    <xf numFmtId="3" fontId="21" fillId="0" borderId="5" xfId="0" applyNumberFormat="1" applyFont="1" applyBorder="1" applyAlignment="1" applyProtection="1">
      <alignment horizontal="center" vertical="center"/>
      <protection locked="0"/>
    </xf>
    <xf numFmtId="3" fontId="21" fillId="0" borderId="2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 applyProtection="1">
      <alignment horizontal="center" vertical="center" wrapText="1"/>
      <protection locked="0"/>
    </xf>
    <xf numFmtId="1" fontId="22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5" xfId="0" applyNumberFormat="1" applyFont="1" applyBorder="1" applyAlignment="1" applyProtection="1">
      <alignment horizontal="center" vertical="center"/>
      <protection locked="0"/>
    </xf>
    <xf numFmtId="1" fontId="22" fillId="0" borderId="2" xfId="1" applyNumberFormat="1" applyFont="1" applyBorder="1" applyAlignment="1" applyProtection="1">
      <alignment horizontal="center" vertical="center" wrapText="1"/>
      <protection locked="0"/>
    </xf>
    <xf numFmtId="1" fontId="22" fillId="0" borderId="2" xfId="1" applyNumberFormat="1" applyFont="1" applyBorder="1" applyAlignment="1" applyProtection="1">
      <alignment horizontal="left" vertical="center" wrapText="1"/>
      <protection locked="0"/>
    </xf>
    <xf numFmtId="3" fontId="22" fillId="0" borderId="5" xfId="1" applyNumberFormat="1" applyFont="1" applyBorder="1" applyAlignment="1" applyProtection="1">
      <alignment horizontal="center" vertical="center" wrapText="1"/>
      <protection locked="0"/>
    </xf>
    <xf numFmtId="3" fontId="22" fillId="0" borderId="5" xfId="0" applyNumberFormat="1" applyFont="1" applyBorder="1" applyAlignment="1" applyProtection="1">
      <alignment horizontal="center" vertical="center"/>
      <protection locked="0"/>
    </xf>
    <xf numFmtId="1" fontId="21" fillId="0" borderId="2" xfId="1" applyNumberFormat="1" applyFont="1" applyBorder="1" applyAlignment="1" applyProtection="1">
      <alignment horizontal="center" vertical="center" wrapText="1"/>
      <protection locked="0"/>
    </xf>
    <xf numFmtId="1" fontId="21" fillId="0" borderId="2" xfId="1" applyNumberFormat="1" applyFont="1" applyBorder="1" applyAlignment="1" applyProtection="1">
      <alignment horizontal="left" vertical="center" wrapText="1"/>
      <protection locked="0"/>
    </xf>
    <xf numFmtId="1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13" xfId="1" applyNumberFormat="1" applyFont="1" applyBorder="1" applyAlignment="1" applyProtection="1">
      <alignment horizontal="center" vertical="center" wrapText="1"/>
      <protection locked="0"/>
    </xf>
    <xf numFmtId="3" fontId="21" fillId="0" borderId="13" xfId="0" applyNumberFormat="1" applyFont="1" applyBorder="1" applyAlignment="1" applyProtection="1">
      <alignment horizontal="center" vertical="center" wrapText="1"/>
      <protection locked="0"/>
    </xf>
    <xf numFmtId="3" fontId="21" fillId="0" borderId="12" xfId="0" applyNumberFormat="1" applyFont="1" applyBorder="1" applyAlignment="1" applyProtection="1">
      <alignment horizontal="center" vertical="center"/>
      <protection locked="0"/>
    </xf>
    <xf numFmtId="3" fontId="21" fillId="0" borderId="13" xfId="0" applyNumberFormat="1" applyFont="1" applyBorder="1" applyAlignment="1" applyProtection="1">
      <alignment horizontal="center" vertical="center"/>
      <protection locked="0"/>
    </xf>
    <xf numFmtId="3" fontId="21" fillId="0" borderId="13" xfId="0" applyNumberFormat="1" applyFont="1" applyBorder="1" applyProtection="1">
      <protection locked="0"/>
    </xf>
    <xf numFmtId="3" fontId="22" fillId="2" borderId="13" xfId="0" applyNumberFormat="1" applyFont="1" applyFill="1" applyBorder="1" applyAlignment="1" applyProtection="1">
      <alignment horizontal="center" vertical="center"/>
      <protection locked="0"/>
    </xf>
    <xf numFmtId="1" fontId="23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3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21" fillId="0" borderId="1" xfId="0" applyNumberFormat="1" applyFont="1" applyBorder="1" applyProtection="1">
      <protection locked="0"/>
    </xf>
    <xf numFmtId="3" fontId="22" fillId="2" borderId="1" xfId="0" applyNumberFormat="1" applyFont="1" applyFill="1" applyBorder="1" applyAlignment="1" applyProtection="1">
      <alignment horizontal="center" vertical="center"/>
      <protection locked="0"/>
    </xf>
    <xf numFmtId="1" fontId="2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1" fillId="2" borderId="2" xfId="1" applyNumberFormat="1" applyFont="1" applyFill="1" applyBorder="1" applyAlignment="1" applyProtection="1">
      <alignment horizontal="left" vertical="center" wrapText="1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22" fillId="2" borderId="11" xfId="0" applyNumberFormat="1" applyFont="1" applyFill="1" applyBorder="1" applyAlignment="1" applyProtection="1">
      <alignment horizontal="center" vertical="center"/>
      <protection locked="0"/>
    </xf>
    <xf numFmtId="3" fontId="21" fillId="0" borderId="5" xfId="0" applyNumberFormat="1" applyFont="1" applyBorder="1" applyProtection="1">
      <protection locked="0"/>
    </xf>
    <xf numFmtId="3" fontId="22" fillId="2" borderId="5" xfId="0" applyNumberFormat="1" applyFont="1" applyFill="1" applyBorder="1" applyAlignment="1" applyProtection="1">
      <alignment horizontal="center" vertical="center"/>
      <protection locked="0"/>
    </xf>
    <xf numFmtId="1" fontId="22" fillId="2" borderId="5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5" xfId="0" applyNumberFormat="1" applyFont="1" applyBorder="1" applyAlignment="1">
      <alignment horizontal="center" vertical="center"/>
    </xf>
    <xf numFmtId="3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21" fillId="0" borderId="5" xfId="0" applyNumberFormat="1" applyFont="1" applyBorder="1" applyAlignment="1" applyProtection="1">
      <alignment horizontal="center" vertical="center" wrapText="1"/>
      <protection locked="0"/>
    </xf>
    <xf numFmtId="1" fontId="21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25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left" vertical="center" wrapText="1"/>
    </xf>
    <xf numFmtId="3" fontId="26" fillId="0" borderId="2" xfId="1" applyNumberFormat="1" applyFont="1" applyBorder="1" applyAlignment="1">
      <alignment horizontal="right" vertical="center"/>
    </xf>
    <xf numFmtId="3" fontId="26" fillId="0" borderId="1" xfId="1" applyNumberFormat="1" applyFont="1" applyBorder="1" applyAlignment="1">
      <alignment vertical="center"/>
    </xf>
    <xf numFmtId="3" fontId="26" fillId="0" borderId="1" xfId="1" applyNumberFormat="1" applyFont="1" applyBorder="1" applyAlignment="1">
      <alignment horizontal="right" vertical="center"/>
    </xf>
    <xf numFmtId="3" fontId="26" fillId="0" borderId="1" xfId="1" applyNumberFormat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left" vertical="center" wrapText="1"/>
    </xf>
    <xf numFmtId="3" fontId="27" fillId="0" borderId="1" xfId="0" applyNumberFormat="1" applyFont="1" applyBorder="1" applyAlignment="1">
      <alignment vertical="center" wrapText="1"/>
    </xf>
    <xf numFmtId="3" fontId="27" fillId="0" borderId="1" xfId="1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3" fontId="21" fillId="0" borderId="14" xfId="1" applyNumberFormat="1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3" fontId="6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10" fontId="7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8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22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21" fillId="0" borderId="11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 applyProtection="1">
      <alignment horizontal="center" vertical="center" wrapText="1"/>
      <protection locked="0"/>
    </xf>
    <xf numFmtId="3" fontId="21" fillId="0" borderId="16" xfId="0" applyNumberFormat="1" applyFont="1" applyBorder="1" applyProtection="1">
      <protection locked="0"/>
    </xf>
    <xf numFmtId="1" fontId="21" fillId="2" borderId="11" xfId="0" applyNumberFormat="1" applyFont="1" applyFill="1" applyBorder="1" applyAlignment="1">
      <alignment horizontal="center" vertical="center"/>
    </xf>
    <xf numFmtId="1" fontId="21" fillId="0" borderId="5" xfId="0" applyNumberFormat="1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" fontId="21" fillId="2" borderId="12" xfId="0" applyNumberFormat="1" applyFont="1" applyFill="1" applyBorder="1" applyAlignment="1">
      <alignment horizontal="center" vertical="center"/>
    </xf>
    <xf numFmtId="1" fontId="21" fillId="0" borderId="13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1" fontId="21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" fontId="21" fillId="0" borderId="11" xfId="0" applyNumberFormat="1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22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22" fillId="2" borderId="11" xfId="0" applyNumberFormat="1" applyFont="1" applyFill="1" applyBorder="1" applyAlignment="1" applyProtection="1">
      <alignment horizontal="center" vertical="center"/>
      <protection locked="0"/>
    </xf>
    <xf numFmtId="1" fontId="22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5" fillId="0" borderId="0" xfId="0" applyFont="1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9" fillId="0" borderId="0" xfId="0" applyFont="1" applyAlignment="1">
      <alignment horizontal="right"/>
    </xf>
    <xf numFmtId="0" fontId="25" fillId="0" borderId="1" xfId="1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3" fontId="26" fillId="0" borderId="1" xfId="1" applyNumberFormat="1" applyFont="1" applyBorder="1" applyAlignment="1">
      <alignment horizontal="right" vertical="center" wrapText="1"/>
    </xf>
    <xf numFmtId="3" fontId="26" fillId="0" borderId="1" xfId="1" applyNumberFormat="1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/>
    </xf>
    <xf numFmtId="3" fontId="27" fillId="0" borderId="1" xfId="0" applyNumberFormat="1" applyFont="1" applyBorder="1"/>
    <xf numFmtId="0" fontId="27" fillId="0" borderId="5" xfId="0" applyFont="1" applyBorder="1"/>
    <xf numFmtId="3" fontId="27" fillId="0" borderId="1" xfId="1" applyNumberFormat="1" applyFont="1" applyBorder="1" applyAlignment="1">
      <alignment horizontal="right" vertical="center" wrapText="1"/>
    </xf>
    <xf numFmtId="0" fontId="24" fillId="0" borderId="5" xfId="0" applyFont="1" applyBorder="1"/>
    <xf numFmtId="0" fontId="24" fillId="0" borderId="0" xfId="0" applyFont="1"/>
    <xf numFmtId="3" fontId="26" fillId="0" borderId="3" xfId="1" applyNumberFormat="1" applyFont="1" applyBorder="1" applyAlignment="1">
      <alignment horizontal="right" vertical="center"/>
    </xf>
    <xf numFmtId="0" fontId="27" fillId="0" borderId="4" xfId="0" applyFont="1" applyBorder="1"/>
    <xf numFmtId="0" fontId="27" fillId="0" borderId="14" xfId="0" applyFont="1" applyBorder="1"/>
    <xf numFmtId="1" fontId="24" fillId="0" borderId="5" xfId="0" applyNumberFormat="1" applyFont="1" applyBorder="1"/>
  </cellXfs>
  <cellStyles count="9">
    <cellStyle name="Comma 2" xfId="8"/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600-000003000000}"/>
            </a:ext>
            <a:ext uri="{147F2762-F138-4A5C-976F-8EAC2B608ADB}">
              <a16:predDERef xmlns:a16="http://schemas.microsoft.com/office/drawing/2014/main" xmlns="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4" sqref="L4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ht="15.75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38.25" customHeight="1" x14ac:dyDescent="0.25">
      <c r="A3" s="159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ht="15.75" x14ac:dyDescent="0.25">
      <c r="A4" s="136"/>
      <c r="B4" s="136"/>
      <c r="C4" s="136"/>
      <c r="D4" s="136"/>
      <c r="E4" s="136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8"/>
    </row>
    <row r="5" spans="1:16" ht="21.75" customHeight="1" x14ac:dyDescent="0.25">
      <c r="A5" s="160" t="s">
        <v>3</v>
      </c>
      <c r="B5" s="160" t="s">
        <v>4</v>
      </c>
      <c r="C5" s="162" t="s">
        <v>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3" t="s">
        <v>6</v>
      </c>
    </row>
    <row r="6" spans="1:16" ht="33" x14ac:dyDescent="0.25">
      <c r="A6" s="161"/>
      <c r="B6" s="161"/>
      <c r="C6" s="42" t="s">
        <v>7</v>
      </c>
      <c r="D6" s="44" t="s">
        <v>8</v>
      </c>
      <c r="E6" s="42" t="s">
        <v>9</v>
      </c>
      <c r="F6" s="42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44" t="s">
        <v>15</v>
      </c>
      <c r="L6" s="44" t="s">
        <v>16</v>
      </c>
      <c r="M6" s="44" t="s">
        <v>17</v>
      </c>
      <c r="N6" s="44" t="s">
        <v>18</v>
      </c>
      <c r="O6" s="45" t="s">
        <v>19</v>
      </c>
      <c r="P6" s="164"/>
    </row>
    <row r="7" spans="1:16" ht="30" customHeight="1" x14ac:dyDescent="0.25">
      <c r="A7" s="46" t="s">
        <v>20</v>
      </c>
      <c r="B7" s="47" t="s">
        <v>21</v>
      </c>
      <c r="C7" s="48">
        <f t="shared" ref="C7:O7" si="0">SUM(C8:C12)</f>
        <v>2</v>
      </c>
      <c r="D7" s="48">
        <f t="shared" si="0"/>
        <v>1</v>
      </c>
      <c r="E7" s="48">
        <f t="shared" si="0"/>
        <v>1</v>
      </c>
      <c r="F7" s="48">
        <f t="shared" si="0"/>
        <v>10</v>
      </c>
      <c r="G7" s="48">
        <f t="shared" si="0"/>
        <v>14</v>
      </c>
      <c r="H7" s="48">
        <f t="shared" si="0"/>
        <v>9</v>
      </c>
      <c r="I7" s="48">
        <f t="shared" si="0"/>
        <v>5</v>
      </c>
      <c r="J7" s="48">
        <f t="shared" si="0"/>
        <v>7</v>
      </c>
      <c r="K7" s="48">
        <f t="shared" si="0"/>
        <v>6</v>
      </c>
      <c r="L7" s="48">
        <f t="shared" si="0"/>
        <v>0</v>
      </c>
      <c r="M7" s="48">
        <f t="shared" si="0"/>
        <v>8</v>
      </c>
      <c r="N7" s="48">
        <f t="shared" si="0"/>
        <v>1</v>
      </c>
      <c r="O7" s="48">
        <f t="shared" si="0"/>
        <v>16</v>
      </c>
      <c r="P7" s="49">
        <f t="shared" ref="P7:P12" si="1">SUM(C7:O7)</f>
        <v>80</v>
      </c>
    </row>
    <row r="8" spans="1:16" ht="30" customHeight="1" x14ac:dyDescent="0.25">
      <c r="A8" s="50">
        <v>1</v>
      </c>
      <c r="B8" s="51" t="s">
        <v>22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>
        <v>16</v>
      </c>
      <c r="P8" s="49">
        <f t="shared" si="1"/>
        <v>16</v>
      </c>
    </row>
    <row r="9" spans="1:16" ht="30" customHeight="1" x14ac:dyDescent="0.25">
      <c r="A9" s="50">
        <v>2</v>
      </c>
      <c r="B9" s="51" t="s">
        <v>23</v>
      </c>
      <c r="C9" s="36"/>
      <c r="D9" s="36"/>
      <c r="E9" s="36"/>
      <c r="F9" s="36"/>
      <c r="G9" s="36">
        <v>4</v>
      </c>
      <c r="H9" s="36"/>
      <c r="I9" s="36"/>
      <c r="J9" s="36">
        <v>7</v>
      </c>
      <c r="K9" s="36"/>
      <c r="L9" s="36"/>
      <c r="M9" s="36">
        <v>2</v>
      </c>
      <c r="N9" s="36"/>
      <c r="O9" s="36"/>
      <c r="P9" s="49">
        <f t="shared" si="1"/>
        <v>13</v>
      </c>
    </row>
    <row r="10" spans="1:16" ht="30" customHeight="1" x14ac:dyDescent="0.25">
      <c r="A10" s="50">
        <v>3</v>
      </c>
      <c r="B10" s="51" t="s">
        <v>24</v>
      </c>
      <c r="C10" s="36">
        <v>2</v>
      </c>
      <c r="D10" s="36">
        <v>1</v>
      </c>
      <c r="E10" s="36">
        <v>1</v>
      </c>
      <c r="F10" s="36">
        <v>10</v>
      </c>
      <c r="G10" s="36">
        <v>10</v>
      </c>
      <c r="H10" s="36">
        <v>9</v>
      </c>
      <c r="I10" s="36">
        <v>5</v>
      </c>
      <c r="J10" s="36"/>
      <c r="K10" s="36">
        <v>6</v>
      </c>
      <c r="L10" s="36"/>
      <c r="M10" s="36">
        <v>6</v>
      </c>
      <c r="N10" s="36">
        <v>1</v>
      </c>
      <c r="O10" s="36"/>
      <c r="P10" s="49">
        <f t="shared" si="1"/>
        <v>51</v>
      </c>
    </row>
    <row r="11" spans="1:16" ht="30" customHeight="1" x14ac:dyDescent="0.25">
      <c r="A11" s="50">
        <v>4</v>
      </c>
      <c r="B11" s="51" t="s">
        <v>25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49">
        <f t="shared" si="1"/>
        <v>0</v>
      </c>
    </row>
    <row r="12" spans="1:16" ht="30" customHeight="1" x14ac:dyDescent="0.25">
      <c r="A12" s="50">
        <v>5</v>
      </c>
      <c r="B12" s="51" t="s">
        <v>26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49">
        <f t="shared" si="1"/>
        <v>0</v>
      </c>
    </row>
    <row r="13" spans="1:16" ht="30" customHeight="1" x14ac:dyDescent="0.25">
      <c r="A13" s="43" t="s">
        <v>27</v>
      </c>
      <c r="B13" s="52" t="s">
        <v>28</v>
      </c>
      <c r="C13" s="53"/>
      <c r="D13" s="54"/>
      <c r="E13" s="53"/>
      <c r="F13" s="53"/>
      <c r="G13" s="55"/>
      <c r="H13" s="55"/>
      <c r="I13" s="55"/>
      <c r="J13" s="56"/>
      <c r="K13" s="56"/>
      <c r="L13" s="56"/>
      <c r="M13" s="56"/>
      <c r="N13" s="56"/>
      <c r="O13" s="57"/>
      <c r="P13" s="58"/>
    </row>
    <row r="14" spans="1:16" ht="30" customHeight="1" x14ac:dyDescent="0.25">
      <c r="A14" s="59">
        <v>1</v>
      </c>
      <c r="B14" s="60" t="s">
        <v>29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  <c r="P14" s="63"/>
    </row>
    <row r="15" spans="1:16" ht="30" customHeight="1" x14ac:dyDescent="0.25">
      <c r="A15" s="64" t="s">
        <v>30</v>
      </c>
      <c r="B15" s="65" t="s">
        <v>31</v>
      </c>
      <c r="C15" s="66">
        <v>18</v>
      </c>
      <c r="D15" s="66">
        <v>36</v>
      </c>
      <c r="E15" s="66">
        <v>0</v>
      </c>
      <c r="F15" s="66">
        <v>14</v>
      </c>
      <c r="G15" s="66">
        <v>22</v>
      </c>
      <c r="H15" s="66">
        <v>39</v>
      </c>
      <c r="I15" s="66">
        <v>40</v>
      </c>
      <c r="J15" s="66">
        <v>19</v>
      </c>
      <c r="K15" s="66">
        <v>16</v>
      </c>
      <c r="L15" s="66">
        <v>0</v>
      </c>
      <c r="M15" s="66">
        <v>16</v>
      </c>
      <c r="N15" s="66">
        <v>9</v>
      </c>
      <c r="O15" s="34"/>
      <c r="P15" s="67">
        <f>SUM(C15:N15)</f>
        <v>229</v>
      </c>
    </row>
    <row r="16" spans="1:16" ht="30" customHeight="1" x14ac:dyDescent="0.25">
      <c r="A16" s="64" t="s">
        <v>32</v>
      </c>
      <c r="B16" s="65" t="s">
        <v>33</v>
      </c>
      <c r="C16" s="66">
        <v>117</v>
      </c>
      <c r="D16" s="66">
        <v>154</v>
      </c>
      <c r="E16" s="66">
        <v>0</v>
      </c>
      <c r="F16" s="66">
        <v>73</v>
      </c>
      <c r="G16" s="66">
        <v>731</v>
      </c>
      <c r="H16" s="66">
        <v>324</v>
      </c>
      <c r="I16" s="66">
        <v>248</v>
      </c>
      <c r="J16" s="66">
        <v>1145</v>
      </c>
      <c r="K16" s="66">
        <v>110</v>
      </c>
      <c r="L16" s="66">
        <v>0</v>
      </c>
      <c r="M16" s="66">
        <v>46</v>
      </c>
      <c r="N16" s="66">
        <v>343</v>
      </c>
      <c r="O16" s="39"/>
      <c r="P16" s="67">
        <f>SUM(C16:N16)</f>
        <v>3291</v>
      </c>
    </row>
    <row r="17" spans="1:16" ht="30" customHeight="1" x14ac:dyDescent="0.25">
      <c r="A17" s="64" t="s">
        <v>34</v>
      </c>
      <c r="B17" s="65" t="s">
        <v>35</v>
      </c>
      <c r="C17" s="66">
        <v>5897</v>
      </c>
      <c r="D17" s="66">
        <v>4523</v>
      </c>
      <c r="E17" s="66">
        <v>2557</v>
      </c>
      <c r="F17" s="66">
        <v>5567</v>
      </c>
      <c r="G17" s="66">
        <v>6963</v>
      </c>
      <c r="H17" s="66">
        <v>5997</v>
      </c>
      <c r="I17" s="66">
        <v>2854</v>
      </c>
      <c r="J17" s="66">
        <v>3795</v>
      </c>
      <c r="K17" s="66">
        <v>4645</v>
      </c>
      <c r="L17" s="66">
        <v>1055</v>
      </c>
      <c r="M17" s="66">
        <v>3110</v>
      </c>
      <c r="N17" s="66">
        <v>2571</v>
      </c>
      <c r="O17" s="39"/>
      <c r="P17" s="67">
        <f>SUM(C17:N17)</f>
        <v>49534</v>
      </c>
    </row>
    <row r="18" spans="1:16" ht="30" customHeight="1" x14ac:dyDescent="0.25">
      <c r="A18" s="59">
        <v>2</v>
      </c>
      <c r="B18" s="60" t="s">
        <v>36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8"/>
      <c r="P18" s="69"/>
    </row>
    <row r="19" spans="1:16" ht="30" customHeight="1" x14ac:dyDescent="0.25">
      <c r="A19" s="64" t="s">
        <v>37</v>
      </c>
      <c r="B19" s="65" t="s">
        <v>31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8"/>
      <c r="P19" s="67">
        <f>SUM(C19:N19)</f>
        <v>0</v>
      </c>
    </row>
    <row r="20" spans="1:16" ht="30" customHeight="1" x14ac:dyDescent="0.25">
      <c r="A20" s="64" t="s">
        <v>38</v>
      </c>
      <c r="B20" s="65" t="s">
        <v>33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8"/>
      <c r="P20" s="67">
        <f>SUM(C20:N20)</f>
        <v>0</v>
      </c>
    </row>
    <row r="21" spans="1:16" ht="30" customHeight="1" x14ac:dyDescent="0.25">
      <c r="A21" s="64" t="s">
        <v>39</v>
      </c>
      <c r="B21" s="65" t="s">
        <v>35</v>
      </c>
      <c r="C21" s="66">
        <v>1119</v>
      </c>
      <c r="D21" s="66">
        <v>2883</v>
      </c>
      <c r="E21" s="66">
        <v>3243</v>
      </c>
      <c r="F21" s="66">
        <v>2745</v>
      </c>
      <c r="G21" s="66">
        <v>2038</v>
      </c>
      <c r="H21" s="66">
        <v>3731</v>
      </c>
      <c r="I21" s="66">
        <v>1372</v>
      </c>
      <c r="J21" s="66">
        <v>1891</v>
      </c>
      <c r="K21" s="66">
        <v>697</v>
      </c>
      <c r="L21" s="66">
        <v>1254</v>
      </c>
      <c r="M21" s="66">
        <v>2822</v>
      </c>
      <c r="N21" s="66">
        <v>1454</v>
      </c>
      <c r="O21" s="68"/>
      <c r="P21" s="67">
        <f>SUM(C21:N21)</f>
        <v>25249</v>
      </c>
    </row>
    <row r="22" spans="1:16" ht="30" customHeight="1" x14ac:dyDescent="0.25">
      <c r="A22" s="43" t="s">
        <v>40</v>
      </c>
      <c r="B22" s="139" t="s">
        <v>41</v>
      </c>
      <c r="C22" s="140"/>
      <c r="D22" s="141"/>
      <c r="E22" s="36"/>
      <c r="F22" s="36"/>
      <c r="G22" s="39"/>
      <c r="H22" s="39"/>
      <c r="I22" s="39"/>
      <c r="J22" s="39"/>
      <c r="K22" s="39"/>
      <c r="L22" s="39"/>
      <c r="M22" s="39"/>
      <c r="N22" s="39"/>
      <c r="O22" s="142"/>
      <c r="P22" s="49">
        <f>SUM(P23:P26)</f>
        <v>12</v>
      </c>
    </row>
    <row r="23" spans="1:16" ht="30" customHeight="1" x14ac:dyDescent="0.25">
      <c r="A23" s="143">
        <v>1</v>
      </c>
      <c r="B23" s="144" t="s">
        <v>42</v>
      </c>
      <c r="C23" s="145">
        <v>1</v>
      </c>
      <c r="D23" s="146" t="s">
        <v>43</v>
      </c>
      <c r="E23" s="147">
        <v>1</v>
      </c>
      <c r="F23" s="147" t="s">
        <v>43</v>
      </c>
      <c r="G23" s="147" t="s">
        <v>43</v>
      </c>
      <c r="H23" s="147" t="s">
        <v>43</v>
      </c>
      <c r="I23" s="147" t="s">
        <v>43</v>
      </c>
      <c r="J23" s="147" t="s">
        <v>43</v>
      </c>
      <c r="K23" s="147">
        <v>1</v>
      </c>
      <c r="L23" s="147">
        <v>1</v>
      </c>
      <c r="M23" s="147">
        <v>1</v>
      </c>
      <c r="N23" s="147" t="s">
        <v>43</v>
      </c>
      <c r="O23" s="71"/>
      <c r="P23" s="148">
        <f>SUM(C23:O23)</f>
        <v>5</v>
      </c>
    </row>
    <row r="24" spans="1:16" ht="30" customHeight="1" x14ac:dyDescent="0.25">
      <c r="A24" s="143">
        <v>2</v>
      </c>
      <c r="B24" s="144" t="s">
        <v>44</v>
      </c>
      <c r="C24" s="149" t="s">
        <v>43</v>
      </c>
      <c r="D24" s="150">
        <v>1</v>
      </c>
      <c r="E24" s="147" t="s">
        <v>43</v>
      </c>
      <c r="F24" s="147">
        <v>1</v>
      </c>
      <c r="G24" s="147">
        <v>1</v>
      </c>
      <c r="H24" s="147">
        <v>1</v>
      </c>
      <c r="I24" s="147">
        <v>1</v>
      </c>
      <c r="J24" s="147">
        <v>1</v>
      </c>
      <c r="K24" s="147" t="s">
        <v>43</v>
      </c>
      <c r="L24" s="147" t="s">
        <v>43</v>
      </c>
      <c r="M24" s="147" t="s">
        <v>43</v>
      </c>
      <c r="N24" s="147">
        <v>1</v>
      </c>
      <c r="O24" s="71"/>
      <c r="P24" s="148">
        <f>SUM(C24:O24)</f>
        <v>7</v>
      </c>
    </row>
    <row r="25" spans="1:16" ht="30" customHeight="1" x14ac:dyDescent="0.25">
      <c r="A25" s="151">
        <v>3</v>
      </c>
      <c r="B25" s="152" t="s">
        <v>45</v>
      </c>
      <c r="C25" s="153" t="s">
        <v>43</v>
      </c>
      <c r="D25" s="150" t="s">
        <v>43</v>
      </c>
      <c r="E25" s="147" t="s">
        <v>43</v>
      </c>
      <c r="F25" s="147" t="s">
        <v>43</v>
      </c>
      <c r="G25" s="147" t="s">
        <v>43</v>
      </c>
      <c r="H25" s="147" t="s">
        <v>43</v>
      </c>
      <c r="I25" s="147" t="s">
        <v>43</v>
      </c>
      <c r="J25" s="147" t="s">
        <v>43</v>
      </c>
      <c r="K25" s="147" t="s">
        <v>43</v>
      </c>
      <c r="L25" s="147" t="s">
        <v>43</v>
      </c>
      <c r="M25" s="147" t="s">
        <v>43</v>
      </c>
      <c r="N25" s="147" t="s">
        <v>43</v>
      </c>
      <c r="O25" s="71"/>
      <c r="P25" s="148">
        <f>SUM(C25:O25)</f>
        <v>0</v>
      </c>
    </row>
    <row r="26" spans="1:16" ht="30" customHeight="1" x14ac:dyDescent="0.25">
      <c r="A26" s="154">
        <v>4</v>
      </c>
      <c r="B26" s="155" t="s">
        <v>46</v>
      </c>
      <c r="C26" s="146" t="s">
        <v>43</v>
      </c>
      <c r="D26" s="150" t="s">
        <v>43</v>
      </c>
      <c r="E26" s="147" t="s">
        <v>43</v>
      </c>
      <c r="F26" s="147" t="s">
        <v>43</v>
      </c>
      <c r="G26" s="147" t="s">
        <v>43</v>
      </c>
      <c r="H26" s="147" t="s">
        <v>43</v>
      </c>
      <c r="I26" s="147" t="s">
        <v>43</v>
      </c>
      <c r="J26" s="147" t="s">
        <v>43</v>
      </c>
      <c r="K26" s="147" t="s">
        <v>43</v>
      </c>
      <c r="L26" s="147" t="s">
        <v>43</v>
      </c>
      <c r="M26" s="147" t="s">
        <v>43</v>
      </c>
      <c r="N26" s="147" t="s">
        <v>43</v>
      </c>
      <c r="O26" s="71"/>
      <c r="P26" s="148">
        <f>SUM(C26:O26)</f>
        <v>0</v>
      </c>
    </row>
    <row r="27" spans="1:16" ht="30" customHeight="1" x14ac:dyDescent="0.25">
      <c r="A27" s="43" t="s">
        <v>47</v>
      </c>
      <c r="B27" s="139" t="s">
        <v>48</v>
      </c>
      <c r="C27" s="140"/>
      <c r="D27" s="141"/>
      <c r="E27" s="36"/>
      <c r="F27" s="36"/>
      <c r="G27" s="39"/>
      <c r="H27" s="39"/>
      <c r="I27" s="39"/>
      <c r="J27" s="39"/>
      <c r="K27" s="39"/>
      <c r="L27" s="39"/>
      <c r="M27" s="39"/>
      <c r="N27" s="39"/>
      <c r="O27" s="142"/>
      <c r="P27" s="49">
        <f>SUM(P28:P31)</f>
        <v>143</v>
      </c>
    </row>
    <row r="28" spans="1:16" ht="30" customHeight="1" x14ac:dyDescent="0.25">
      <c r="A28" s="143">
        <v>1</v>
      </c>
      <c r="B28" s="144" t="s">
        <v>42</v>
      </c>
      <c r="C28" s="28">
        <v>6</v>
      </c>
      <c r="D28" s="40">
        <v>12</v>
      </c>
      <c r="E28" s="32">
        <v>13</v>
      </c>
      <c r="F28" s="32">
        <v>10</v>
      </c>
      <c r="G28" s="32">
        <v>12</v>
      </c>
      <c r="H28" s="32">
        <v>18</v>
      </c>
      <c r="I28" s="32">
        <v>11</v>
      </c>
      <c r="J28" s="32">
        <v>13</v>
      </c>
      <c r="K28" s="32">
        <v>12</v>
      </c>
      <c r="L28" s="32"/>
      <c r="M28" s="32">
        <v>10</v>
      </c>
      <c r="N28" s="32">
        <v>7</v>
      </c>
      <c r="O28" s="71"/>
      <c r="P28" s="148">
        <f>SUM(C28:O28)</f>
        <v>124</v>
      </c>
    </row>
    <row r="29" spans="1:16" ht="30" customHeight="1" x14ac:dyDescent="0.25">
      <c r="A29" s="143">
        <v>2</v>
      </c>
      <c r="B29" s="144" t="s">
        <v>44</v>
      </c>
      <c r="C29" s="29">
        <v>3</v>
      </c>
      <c r="D29" s="31"/>
      <c r="E29" s="32"/>
      <c r="F29" s="32">
        <v>2</v>
      </c>
      <c r="G29" s="32">
        <v>3</v>
      </c>
      <c r="H29" s="32"/>
      <c r="I29" s="32">
        <v>2</v>
      </c>
      <c r="J29" s="32"/>
      <c r="K29" s="32"/>
      <c r="L29" s="32">
        <v>7</v>
      </c>
      <c r="M29" s="32"/>
      <c r="N29" s="32">
        <v>2</v>
      </c>
      <c r="O29" s="71"/>
      <c r="P29" s="148">
        <f>SUM(C29:O29)</f>
        <v>19</v>
      </c>
    </row>
    <row r="30" spans="1:16" ht="30" customHeight="1" x14ac:dyDescent="0.25">
      <c r="A30" s="151">
        <v>3</v>
      </c>
      <c r="B30" s="152" t="s">
        <v>45</v>
      </c>
      <c r="C30" s="30"/>
      <c r="D30" s="31"/>
      <c r="E30" s="32"/>
      <c r="F30" s="37"/>
      <c r="G30" s="32"/>
      <c r="H30" s="32"/>
      <c r="I30" s="32"/>
      <c r="J30" s="32"/>
      <c r="K30" s="32"/>
      <c r="L30" s="32"/>
      <c r="M30" s="32"/>
      <c r="N30" s="32"/>
      <c r="O30" s="71"/>
      <c r="P30" s="148">
        <f>SUM(C30:O30)</f>
        <v>0</v>
      </c>
    </row>
    <row r="31" spans="1:16" ht="30" customHeight="1" x14ac:dyDescent="0.25">
      <c r="A31" s="154">
        <v>4</v>
      </c>
      <c r="B31" s="155" t="s">
        <v>46</v>
      </c>
      <c r="C31" s="31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71"/>
      <c r="P31" s="148">
        <f>SUM(C31:O31)</f>
        <v>0</v>
      </c>
    </row>
    <row r="32" spans="1:16" ht="30" customHeight="1" x14ac:dyDescent="0.25">
      <c r="A32" s="42" t="s">
        <v>49</v>
      </c>
      <c r="B32" s="139" t="s">
        <v>50</v>
      </c>
      <c r="C32" s="31"/>
      <c r="D32" s="41"/>
      <c r="E32" s="101"/>
      <c r="F32" s="38"/>
      <c r="G32" s="34"/>
      <c r="H32" s="34"/>
      <c r="I32" s="34"/>
      <c r="J32" s="34"/>
      <c r="K32" s="34"/>
      <c r="L32" s="34"/>
      <c r="M32" s="34"/>
      <c r="N32" s="34"/>
      <c r="O32" s="68"/>
      <c r="P32" s="49">
        <f>SUM(P33:P36)</f>
        <v>698</v>
      </c>
    </row>
    <row r="33" spans="1:16" ht="30" customHeight="1" x14ac:dyDescent="0.25">
      <c r="A33" s="143">
        <v>1</v>
      </c>
      <c r="B33" s="156" t="s">
        <v>42</v>
      </c>
      <c r="C33" s="28">
        <v>23</v>
      </c>
      <c r="D33" s="40">
        <v>77</v>
      </c>
      <c r="E33" s="35">
        <v>66</v>
      </c>
      <c r="F33" s="35">
        <v>35</v>
      </c>
      <c r="G33" s="35">
        <v>56</v>
      </c>
      <c r="H33" s="35">
        <v>91</v>
      </c>
      <c r="I33" s="35">
        <v>51</v>
      </c>
      <c r="J33" s="35">
        <v>55</v>
      </c>
      <c r="K33" s="35">
        <v>58</v>
      </c>
      <c r="L33" s="35"/>
      <c r="M33" s="35">
        <v>41</v>
      </c>
      <c r="N33" s="35">
        <v>31</v>
      </c>
      <c r="O33" s="71"/>
      <c r="P33" s="148">
        <f>SUM(C33:O33)</f>
        <v>584</v>
      </c>
    </row>
    <row r="34" spans="1:16" ht="30" customHeight="1" x14ac:dyDescent="0.25">
      <c r="A34" s="143">
        <v>2</v>
      </c>
      <c r="B34" s="144" t="s">
        <v>44</v>
      </c>
      <c r="C34" s="32">
        <v>13</v>
      </c>
      <c r="D34" s="31"/>
      <c r="E34" s="32"/>
      <c r="F34" s="32">
        <v>31</v>
      </c>
      <c r="G34" s="32">
        <v>13</v>
      </c>
      <c r="H34" s="32"/>
      <c r="I34" s="32">
        <v>10</v>
      </c>
      <c r="J34" s="32"/>
      <c r="K34" s="32"/>
      <c r="L34" s="32">
        <v>33</v>
      </c>
      <c r="M34" s="32"/>
      <c r="N34" s="32">
        <v>7</v>
      </c>
      <c r="O34" s="71"/>
      <c r="P34" s="148">
        <f>SUM(C34:O34)</f>
        <v>107</v>
      </c>
    </row>
    <row r="35" spans="1:16" ht="30" customHeight="1" x14ac:dyDescent="0.25">
      <c r="A35" s="151">
        <v>3</v>
      </c>
      <c r="B35" s="152" t="s">
        <v>45</v>
      </c>
      <c r="C35" s="33">
        <v>1</v>
      </c>
      <c r="D35" s="31"/>
      <c r="E35" s="32"/>
      <c r="F35" s="37">
        <v>5</v>
      </c>
      <c r="G35" s="32"/>
      <c r="H35" s="32"/>
      <c r="I35" s="32">
        <v>1</v>
      </c>
      <c r="J35" s="32"/>
      <c r="K35" s="32"/>
      <c r="L35" s="32"/>
      <c r="M35" s="32"/>
      <c r="N35" s="32"/>
      <c r="O35" s="71"/>
      <c r="P35" s="148">
        <f>SUM(C35:O35)</f>
        <v>7</v>
      </c>
    </row>
    <row r="36" spans="1:16" ht="30" customHeight="1" x14ac:dyDescent="0.25">
      <c r="A36" s="154">
        <v>4</v>
      </c>
      <c r="B36" s="155" t="s">
        <v>46</v>
      </c>
      <c r="C36" s="36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71"/>
      <c r="P36" s="148">
        <f>SUM(C36:O36)</f>
        <v>0</v>
      </c>
    </row>
    <row r="37" spans="1:16" ht="30" customHeight="1" x14ac:dyDescent="0.25">
      <c r="A37" s="42" t="s">
        <v>51</v>
      </c>
      <c r="B37" s="70" t="s">
        <v>52</v>
      </c>
      <c r="C37" s="71"/>
      <c r="D37" s="72"/>
      <c r="E37" s="36"/>
      <c r="F37" s="36"/>
      <c r="G37" s="36"/>
      <c r="H37" s="36"/>
      <c r="I37" s="36"/>
      <c r="J37" s="36"/>
      <c r="K37" s="36"/>
      <c r="L37" s="72"/>
      <c r="M37" s="36"/>
      <c r="N37" s="72"/>
      <c r="O37" s="36"/>
      <c r="P37" s="48">
        <f>P38+P40</f>
        <v>678</v>
      </c>
    </row>
    <row r="38" spans="1:16" ht="30" customHeight="1" x14ac:dyDescent="0.25">
      <c r="A38" s="64">
        <v>1</v>
      </c>
      <c r="B38" s="65" t="s">
        <v>53</v>
      </c>
      <c r="C38" s="36">
        <v>0</v>
      </c>
      <c r="D38" s="73">
        <v>0</v>
      </c>
      <c r="E38" s="36">
        <v>0</v>
      </c>
      <c r="F38" s="36">
        <v>0</v>
      </c>
      <c r="G38" s="39">
        <v>2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/>
      <c r="P38" s="67">
        <f t="shared" ref="P38:P41" si="2">SUM(C38:N38)</f>
        <v>2</v>
      </c>
    </row>
    <row r="39" spans="1:16" ht="30" customHeight="1" x14ac:dyDescent="0.25">
      <c r="A39" s="64">
        <v>2</v>
      </c>
      <c r="B39" s="74" t="s">
        <v>31</v>
      </c>
      <c r="C39" s="71">
        <v>0</v>
      </c>
      <c r="D39" s="71">
        <v>0</v>
      </c>
      <c r="E39" s="71">
        <v>0</v>
      </c>
      <c r="F39" s="71">
        <v>0</v>
      </c>
      <c r="G39" s="71">
        <v>1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39"/>
      <c r="P39" s="67">
        <f t="shared" si="2"/>
        <v>1</v>
      </c>
    </row>
    <row r="40" spans="1:16" ht="30" customHeight="1" x14ac:dyDescent="0.25">
      <c r="A40" s="64">
        <v>3</v>
      </c>
      <c r="B40" s="65" t="s">
        <v>54</v>
      </c>
      <c r="C40" s="71">
        <v>49</v>
      </c>
      <c r="D40" s="73">
        <v>110</v>
      </c>
      <c r="E40" s="36">
        <v>18</v>
      </c>
      <c r="F40" s="36">
        <v>26</v>
      </c>
      <c r="G40" s="39">
        <v>320</v>
      </c>
      <c r="H40" s="39">
        <v>35</v>
      </c>
      <c r="I40" s="39">
        <v>24</v>
      </c>
      <c r="J40" s="39">
        <v>25</v>
      </c>
      <c r="K40" s="39">
        <v>19</v>
      </c>
      <c r="L40" s="39">
        <v>9</v>
      </c>
      <c r="M40" s="39">
        <v>34</v>
      </c>
      <c r="N40" s="39">
        <v>7</v>
      </c>
      <c r="O40" s="39"/>
      <c r="P40" s="67">
        <f t="shared" si="2"/>
        <v>676</v>
      </c>
    </row>
    <row r="41" spans="1:16" ht="30" customHeight="1" x14ac:dyDescent="0.25">
      <c r="A41" s="64">
        <v>4</v>
      </c>
      <c r="B41" s="65" t="s">
        <v>31</v>
      </c>
      <c r="C41" s="71">
        <v>0</v>
      </c>
      <c r="D41" s="71">
        <v>0</v>
      </c>
      <c r="E41" s="71">
        <v>0</v>
      </c>
      <c r="F41" s="71">
        <v>0</v>
      </c>
      <c r="G41" s="71">
        <v>3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39"/>
      <c r="P41" s="67">
        <f t="shared" si="2"/>
        <v>3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C8" sqref="A1:E10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67" t="s">
        <v>55</v>
      </c>
      <c r="B1" s="167"/>
      <c r="C1" s="167"/>
      <c r="D1" s="167"/>
      <c r="E1" s="167"/>
    </row>
    <row r="2" spans="1:5" ht="25.5" customHeight="1" x14ac:dyDescent="0.25">
      <c r="A2" s="168" t="s">
        <v>56</v>
      </c>
      <c r="B2" s="168"/>
      <c r="C2" s="168"/>
      <c r="D2" s="168"/>
      <c r="E2" s="168"/>
    </row>
    <row r="3" spans="1:5" ht="29.25" customHeight="1" x14ac:dyDescent="0.25">
      <c r="A3" s="169" t="s">
        <v>2</v>
      </c>
      <c r="B3" s="169"/>
      <c r="C3" s="169"/>
      <c r="D3" s="169"/>
      <c r="E3" s="169"/>
    </row>
    <row r="4" spans="1:5" ht="25.5" customHeight="1" x14ac:dyDescent="0.25">
      <c r="A4" s="170"/>
      <c r="B4" s="170"/>
      <c r="C4" s="12"/>
      <c r="D4" s="12"/>
      <c r="E4" s="124" t="s">
        <v>57</v>
      </c>
    </row>
    <row r="5" spans="1:5" ht="30" customHeight="1" x14ac:dyDescent="0.25">
      <c r="A5" s="171" t="s">
        <v>58</v>
      </c>
      <c r="B5" s="171" t="s">
        <v>59</v>
      </c>
      <c r="C5" s="165" t="s">
        <v>31</v>
      </c>
      <c r="D5" s="166"/>
      <c r="E5" s="172"/>
    </row>
    <row r="6" spans="1:5" ht="30" customHeight="1" x14ac:dyDescent="0.25">
      <c r="A6" s="171"/>
      <c r="B6" s="171"/>
      <c r="C6" s="125" t="s">
        <v>60</v>
      </c>
      <c r="D6" s="125" t="s">
        <v>61</v>
      </c>
      <c r="E6" s="125" t="s">
        <v>33</v>
      </c>
    </row>
    <row r="7" spans="1:5" ht="30" customHeight="1" x14ac:dyDescent="0.25">
      <c r="A7" s="126">
        <v>1</v>
      </c>
      <c r="B7" s="127" t="s">
        <v>62</v>
      </c>
      <c r="C7" s="75">
        <v>80</v>
      </c>
      <c r="D7" s="75">
        <v>78</v>
      </c>
      <c r="E7" s="75">
        <v>8148</v>
      </c>
    </row>
    <row r="8" spans="1:5" ht="30" customHeight="1" x14ac:dyDescent="0.25">
      <c r="A8" s="126">
        <v>2</v>
      </c>
      <c r="B8" s="127" t="s">
        <v>63</v>
      </c>
      <c r="C8" s="75">
        <v>4</v>
      </c>
      <c r="D8" s="75">
        <v>0</v>
      </c>
      <c r="E8" s="75">
        <v>6</v>
      </c>
    </row>
    <row r="9" spans="1:5" ht="30" customHeight="1" x14ac:dyDescent="0.25">
      <c r="A9" s="126">
        <v>3</v>
      </c>
      <c r="B9" s="128" t="s">
        <v>64</v>
      </c>
      <c r="C9" s="75">
        <v>268</v>
      </c>
      <c r="D9" s="75">
        <v>329</v>
      </c>
      <c r="E9" s="75">
        <v>4034</v>
      </c>
    </row>
    <row r="10" spans="1:5" ht="30" customHeight="1" x14ac:dyDescent="0.25">
      <c r="A10" s="165" t="s">
        <v>6</v>
      </c>
      <c r="B10" s="166"/>
      <c r="C10" s="129">
        <f>SUM(C7:C9)</f>
        <v>352</v>
      </c>
      <c r="D10" s="129">
        <f t="shared" ref="D10:E10" si="0">SUM(D7:D9)</f>
        <v>407</v>
      </c>
      <c r="E10" s="129">
        <f t="shared" si="0"/>
        <v>12188</v>
      </c>
    </row>
    <row r="12" spans="1:5" ht="15.75" x14ac:dyDescent="0.25">
      <c r="B12" s="17"/>
      <c r="C12" s="16"/>
      <c r="D12" s="16"/>
      <c r="E12" s="16"/>
    </row>
    <row r="13" spans="1:5" x14ac:dyDescent="0.25">
      <c r="C13" s="18" t="s">
        <v>65</v>
      </c>
      <c r="D13" s="18"/>
      <c r="E13" s="18"/>
    </row>
    <row r="14" spans="1:5" ht="15.75" x14ac:dyDescent="0.25">
      <c r="B14" s="1" t="s">
        <v>66</v>
      </c>
      <c r="C14" s="19"/>
      <c r="D14" s="19"/>
      <c r="E14" s="18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1"/>
  <sheetViews>
    <sheetView zoomScale="90" zoomScaleNormal="90" workbookViewId="0">
      <selection activeCell="C11" sqref="C11"/>
    </sheetView>
  </sheetViews>
  <sheetFormatPr defaultColWidth="8.7109375" defaultRowHeight="18.75" x14ac:dyDescent="0.3"/>
  <cols>
    <col min="1" max="1" width="8" style="24" customWidth="1"/>
    <col min="2" max="2" width="36.28515625" style="26" customWidth="1"/>
    <col min="3" max="3" width="15.85546875" style="24" customWidth="1"/>
    <col min="4" max="4" width="11.85546875" style="24" customWidth="1"/>
    <col min="5" max="5" width="13.5703125" style="25" customWidth="1"/>
    <col min="6" max="6" width="10" style="24" customWidth="1"/>
    <col min="7" max="7" width="11.140625" style="24" customWidth="1"/>
    <col min="8" max="16384" width="8.7109375" style="24"/>
  </cols>
  <sheetData>
    <row r="1" spans="1:7" x14ac:dyDescent="0.3">
      <c r="A1" s="185" t="s">
        <v>67</v>
      </c>
      <c r="B1" s="185"/>
      <c r="C1" s="185"/>
      <c r="D1" s="185"/>
      <c r="E1" s="185"/>
      <c r="F1" s="185"/>
      <c r="G1" s="185"/>
    </row>
    <row r="2" spans="1:7" ht="36.75" customHeight="1" x14ac:dyDescent="0.3">
      <c r="A2" s="186" t="s">
        <v>68</v>
      </c>
      <c r="B2" s="186"/>
      <c r="C2" s="186"/>
      <c r="D2" s="186"/>
      <c r="E2" s="186"/>
      <c r="F2" s="186"/>
      <c r="G2" s="186"/>
    </row>
    <row r="3" spans="1:7" ht="32.25" customHeight="1" x14ac:dyDescent="0.3">
      <c r="A3" s="187" t="s">
        <v>2</v>
      </c>
      <c r="B3" s="187"/>
      <c r="C3" s="187"/>
      <c r="D3" s="187"/>
      <c r="E3" s="187"/>
      <c r="F3" s="187"/>
      <c r="G3" s="187"/>
    </row>
    <row r="4" spans="1:7" ht="27" customHeight="1" x14ac:dyDescent="0.35">
      <c r="A4" s="188"/>
      <c r="B4" s="189"/>
      <c r="C4" s="188"/>
      <c r="D4" s="190"/>
      <c r="E4" s="191" t="s">
        <v>69</v>
      </c>
      <c r="F4" s="191"/>
      <c r="G4" s="191"/>
    </row>
    <row r="5" spans="1:7" ht="39.75" customHeight="1" x14ac:dyDescent="0.3">
      <c r="A5" s="192" t="s">
        <v>3</v>
      </c>
      <c r="B5" s="193" t="s">
        <v>70</v>
      </c>
      <c r="C5" s="194" t="s">
        <v>71</v>
      </c>
      <c r="D5" s="194"/>
      <c r="E5" s="194"/>
      <c r="F5" s="195" t="s">
        <v>72</v>
      </c>
      <c r="G5" s="195"/>
    </row>
    <row r="6" spans="1:7" ht="42" customHeight="1" x14ac:dyDescent="0.3">
      <c r="A6" s="192"/>
      <c r="B6" s="193"/>
      <c r="C6" s="196" t="s">
        <v>73</v>
      </c>
      <c r="D6" s="196" t="s">
        <v>74</v>
      </c>
      <c r="E6" s="196" t="s">
        <v>75</v>
      </c>
      <c r="F6" s="196" t="s">
        <v>76</v>
      </c>
      <c r="G6" s="197" t="s">
        <v>77</v>
      </c>
    </row>
    <row r="7" spans="1:7" ht="21.95" customHeight="1" x14ac:dyDescent="0.3">
      <c r="A7" s="89" t="s">
        <v>20</v>
      </c>
      <c r="B7" s="90" t="s">
        <v>25</v>
      </c>
      <c r="C7" s="198">
        <f>SUM(C8:C25)</f>
        <v>2571</v>
      </c>
      <c r="D7" s="199">
        <f>SUM(D8:D25)</f>
        <v>715</v>
      </c>
      <c r="E7" s="198">
        <f t="shared" ref="E7" si="0">C7-D7</f>
        <v>1856</v>
      </c>
      <c r="F7" s="198">
        <f>SUM(F8:F25)</f>
        <v>232</v>
      </c>
      <c r="G7" s="198">
        <f>SUM(G8:G25)</f>
        <v>438</v>
      </c>
    </row>
    <row r="8" spans="1:7" ht="21.95" customHeight="1" x14ac:dyDescent="0.3">
      <c r="A8" s="95">
        <v>1</v>
      </c>
      <c r="B8" s="200" t="s">
        <v>78</v>
      </c>
      <c r="C8" s="201">
        <v>160</v>
      </c>
      <c r="D8" s="202">
        <v>208</v>
      </c>
      <c r="E8" s="203">
        <f t="shared" ref="E8:E25" si="1">C8-D8</f>
        <v>-48</v>
      </c>
      <c r="F8" s="204">
        <v>101</v>
      </c>
      <c r="G8" s="204">
        <v>195</v>
      </c>
    </row>
    <row r="9" spans="1:7" ht="21.95" customHeight="1" x14ac:dyDescent="0.3">
      <c r="A9" s="95">
        <v>2</v>
      </c>
      <c r="B9" s="200" t="s">
        <v>79</v>
      </c>
      <c r="C9" s="201">
        <v>100</v>
      </c>
      <c r="D9" s="202">
        <v>82</v>
      </c>
      <c r="E9" s="203">
        <f t="shared" si="1"/>
        <v>18</v>
      </c>
      <c r="F9" s="202">
        <v>20</v>
      </c>
      <c r="G9" s="202">
        <v>36</v>
      </c>
    </row>
    <row r="10" spans="1:7" ht="21.95" customHeight="1" x14ac:dyDescent="0.3">
      <c r="A10" s="95">
        <v>3</v>
      </c>
      <c r="B10" s="205" t="s">
        <v>80</v>
      </c>
      <c r="C10" s="201">
        <v>30</v>
      </c>
      <c r="D10" s="202">
        <v>40</v>
      </c>
      <c r="E10" s="203">
        <f t="shared" si="1"/>
        <v>-10</v>
      </c>
      <c r="F10" s="202">
        <v>7</v>
      </c>
      <c r="G10" s="202">
        <v>12</v>
      </c>
    </row>
    <row r="11" spans="1:7" ht="21.95" customHeight="1" x14ac:dyDescent="0.3">
      <c r="A11" s="95">
        <v>4</v>
      </c>
      <c r="B11" s="200" t="s">
        <v>81</v>
      </c>
      <c r="C11" s="201">
        <v>20</v>
      </c>
      <c r="D11" s="202">
        <v>67</v>
      </c>
      <c r="E11" s="203">
        <f t="shared" si="1"/>
        <v>-47</v>
      </c>
      <c r="F11" s="202">
        <v>4</v>
      </c>
      <c r="G11" s="202">
        <v>4</v>
      </c>
    </row>
    <row r="12" spans="1:7" ht="21.95" customHeight="1" x14ac:dyDescent="0.3">
      <c r="A12" s="95">
        <v>5</v>
      </c>
      <c r="B12" s="200" t="s">
        <v>82</v>
      </c>
      <c r="C12" s="201">
        <v>20</v>
      </c>
      <c r="D12" s="202">
        <v>31</v>
      </c>
      <c r="E12" s="203">
        <f t="shared" si="1"/>
        <v>-11</v>
      </c>
      <c r="F12" s="202">
        <v>2</v>
      </c>
      <c r="G12" s="202">
        <v>7</v>
      </c>
    </row>
    <row r="13" spans="1:7" ht="21.95" customHeight="1" x14ac:dyDescent="0.3">
      <c r="A13" s="95">
        <v>6</v>
      </c>
      <c r="B13" s="200" t="s">
        <v>83</v>
      </c>
      <c r="C13" s="201">
        <v>250</v>
      </c>
      <c r="D13" s="202">
        <v>42</v>
      </c>
      <c r="E13" s="203">
        <f t="shared" si="1"/>
        <v>208</v>
      </c>
      <c r="F13" s="204">
        <v>21</v>
      </c>
      <c r="G13" s="204">
        <v>39</v>
      </c>
    </row>
    <row r="14" spans="1:7" ht="21.95" customHeight="1" x14ac:dyDescent="0.3">
      <c r="A14" s="95">
        <v>7</v>
      </c>
      <c r="B14" s="200" t="s">
        <v>84</v>
      </c>
      <c r="C14" s="201">
        <v>130</v>
      </c>
      <c r="D14" s="202">
        <v>11</v>
      </c>
      <c r="E14" s="203">
        <f t="shared" si="1"/>
        <v>119</v>
      </c>
      <c r="F14" s="202">
        <v>14</v>
      </c>
      <c r="G14" s="202">
        <v>32</v>
      </c>
    </row>
    <row r="15" spans="1:7" ht="21.95" customHeight="1" x14ac:dyDescent="0.3">
      <c r="A15" s="95">
        <v>8</v>
      </c>
      <c r="B15" s="200" t="s">
        <v>85</v>
      </c>
      <c r="C15" s="201">
        <v>260</v>
      </c>
      <c r="D15" s="202">
        <v>18</v>
      </c>
      <c r="E15" s="203">
        <f t="shared" si="1"/>
        <v>242</v>
      </c>
      <c r="F15" s="202">
        <v>30</v>
      </c>
      <c r="G15" s="202">
        <v>44</v>
      </c>
    </row>
    <row r="16" spans="1:7" ht="21.95" customHeight="1" x14ac:dyDescent="0.3">
      <c r="A16" s="95">
        <v>9</v>
      </c>
      <c r="B16" s="200" t="s">
        <v>86</v>
      </c>
      <c r="C16" s="201">
        <v>140</v>
      </c>
      <c r="D16" s="202">
        <v>27</v>
      </c>
      <c r="E16" s="203">
        <f t="shared" si="1"/>
        <v>113</v>
      </c>
      <c r="F16" s="202">
        <v>2</v>
      </c>
      <c r="G16" s="202">
        <v>6</v>
      </c>
    </row>
    <row r="17" spans="1:7" ht="21.95" customHeight="1" x14ac:dyDescent="0.3">
      <c r="A17" s="95">
        <v>10</v>
      </c>
      <c r="B17" s="200" t="s">
        <v>87</v>
      </c>
      <c r="C17" s="201">
        <v>150</v>
      </c>
      <c r="D17" s="202">
        <v>41</v>
      </c>
      <c r="E17" s="203">
        <f t="shared" si="1"/>
        <v>109</v>
      </c>
      <c r="F17" s="202">
        <v>7</v>
      </c>
      <c r="G17" s="202">
        <v>15</v>
      </c>
    </row>
    <row r="18" spans="1:7" ht="21.95" customHeight="1" x14ac:dyDescent="0.3">
      <c r="A18" s="95">
        <v>11</v>
      </c>
      <c r="B18" s="200" t="s">
        <v>88</v>
      </c>
      <c r="C18" s="201">
        <v>20</v>
      </c>
      <c r="D18" s="202">
        <v>9</v>
      </c>
      <c r="E18" s="203">
        <f t="shared" si="1"/>
        <v>11</v>
      </c>
      <c r="F18" s="202">
        <v>4</v>
      </c>
      <c r="G18" s="202">
        <v>4</v>
      </c>
    </row>
    <row r="19" spans="1:7" ht="21.95" customHeight="1" x14ac:dyDescent="0.3">
      <c r="A19" s="95">
        <v>12</v>
      </c>
      <c r="B19" s="200" t="s">
        <v>89</v>
      </c>
      <c r="C19" s="201">
        <v>20</v>
      </c>
      <c r="D19" s="202">
        <v>28</v>
      </c>
      <c r="E19" s="203">
        <f t="shared" si="1"/>
        <v>-8</v>
      </c>
      <c r="F19" s="202">
        <v>3</v>
      </c>
      <c r="G19" s="202">
        <v>6</v>
      </c>
    </row>
    <row r="20" spans="1:7" ht="21.95" customHeight="1" x14ac:dyDescent="0.3">
      <c r="A20" s="95">
        <v>13</v>
      </c>
      <c r="B20" s="200" t="s">
        <v>90</v>
      </c>
      <c r="C20" s="201">
        <v>80</v>
      </c>
      <c r="D20" s="202">
        <v>32</v>
      </c>
      <c r="E20" s="203">
        <f t="shared" si="1"/>
        <v>48</v>
      </c>
      <c r="F20" s="202">
        <v>3</v>
      </c>
      <c r="G20" s="202">
        <v>6</v>
      </c>
    </row>
    <row r="21" spans="1:7" ht="21.95" customHeight="1" x14ac:dyDescent="0.3">
      <c r="A21" s="95">
        <v>14</v>
      </c>
      <c r="B21" s="200" t="s">
        <v>91</v>
      </c>
      <c r="C21" s="201">
        <v>22</v>
      </c>
      <c r="D21" s="202">
        <v>8</v>
      </c>
      <c r="E21" s="203">
        <f t="shared" si="1"/>
        <v>14</v>
      </c>
      <c r="F21" s="202">
        <v>1</v>
      </c>
      <c r="G21" s="202">
        <v>1</v>
      </c>
    </row>
    <row r="22" spans="1:7" ht="21.95" customHeight="1" x14ac:dyDescent="0.3">
      <c r="A22" s="95">
        <v>15</v>
      </c>
      <c r="B22" s="200" t="s">
        <v>92</v>
      </c>
      <c r="C22" s="201">
        <v>25</v>
      </c>
      <c r="D22" s="202">
        <v>0</v>
      </c>
      <c r="E22" s="203">
        <f t="shared" si="1"/>
        <v>25</v>
      </c>
      <c r="F22" s="202">
        <v>2</v>
      </c>
      <c r="G22" s="202">
        <v>4</v>
      </c>
    </row>
    <row r="23" spans="1:7" ht="21.95" customHeight="1" x14ac:dyDescent="0.3">
      <c r="A23" s="95">
        <v>16</v>
      </c>
      <c r="B23" s="200" t="s">
        <v>93</v>
      </c>
      <c r="C23" s="201">
        <v>120</v>
      </c>
      <c r="D23" s="202">
        <v>36</v>
      </c>
      <c r="E23" s="203">
        <f t="shared" si="1"/>
        <v>84</v>
      </c>
      <c r="F23" s="202">
        <v>3</v>
      </c>
      <c r="G23" s="202">
        <v>4</v>
      </c>
    </row>
    <row r="24" spans="1:7" ht="37.5" customHeight="1" x14ac:dyDescent="0.3">
      <c r="A24" s="95">
        <v>17</v>
      </c>
      <c r="B24" s="100" t="s">
        <v>94</v>
      </c>
      <c r="C24" s="201">
        <v>1000</v>
      </c>
      <c r="D24" s="202">
        <v>31</v>
      </c>
      <c r="E24" s="201">
        <f t="shared" si="1"/>
        <v>969</v>
      </c>
      <c r="F24" s="202">
        <v>7</v>
      </c>
      <c r="G24" s="202">
        <v>21</v>
      </c>
    </row>
    <row r="25" spans="1:7" ht="21.95" customHeight="1" x14ac:dyDescent="0.3">
      <c r="A25" s="95">
        <v>18</v>
      </c>
      <c r="B25" s="200" t="s">
        <v>95</v>
      </c>
      <c r="C25" s="201">
        <v>24</v>
      </c>
      <c r="D25" s="202">
        <v>4</v>
      </c>
      <c r="E25" s="203">
        <f t="shared" si="1"/>
        <v>20</v>
      </c>
      <c r="F25" s="202">
        <v>1</v>
      </c>
      <c r="G25" s="202">
        <v>2</v>
      </c>
    </row>
    <row r="26" spans="1:7" ht="36" customHeight="1" x14ac:dyDescent="0.3">
      <c r="A26" s="89" t="s">
        <v>27</v>
      </c>
      <c r="B26" s="90" t="s">
        <v>96</v>
      </c>
      <c r="C26" s="206">
        <f>SUM(C27:C38)</f>
        <v>900</v>
      </c>
      <c r="D26" s="92">
        <f>SUM(D27:D38)</f>
        <v>21</v>
      </c>
      <c r="E26" s="93">
        <f>C26-D26</f>
        <v>879</v>
      </c>
      <c r="F26" s="92"/>
      <c r="G26" s="92"/>
    </row>
    <row r="27" spans="1:7" ht="21.95" customHeight="1" x14ac:dyDescent="0.3">
      <c r="A27" s="95">
        <v>1</v>
      </c>
      <c r="B27" s="207" t="s">
        <v>97</v>
      </c>
      <c r="C27" s="204">
        <v>0</v>
      </c>
      <c r="D27" s="208">
        <v>0</v>
      </c>
      <c r="E27" s="98">
        <v>647</v>
      </c>
      <c r="F27" s="201"/>
      <c r="G27" s="201"/>
    </row>
    <row r="28" spans="1:7" ht="21.95" customHeight="1" x14ac:dyDescent="0.3">
      <c r="A28" s="95">
        <v>2</v>
      </c>
      <c r="B28" s="207" t="s">
        <v>98</v>
      </c>
      <c r="C28" s="204">
        <v>200</v>
      </c>
      <c r="D28" s="208">
        <v>0</v>
      </c>
      <c r="E28" s="98">
        <v>193</v>
      </c>
      <c r="F28" s="201"/>
      <c r="G28" s="201"/>
    </row>
    <row r="29" spans="1:7" ht="21.95" customHeight="1" x14ac:dyDescent="0.3">
      <c r="A29" s="95">
        <v>3</v>
      </c>
      <c r="B29" s="207" t="s">
        <v>99</v>
      </c>
      <c r="C29" s="204">
        <v>40</v>
      </c>
      <c r="D29" s="208">
        <v>0</v>
      </c>
      <c r="E29" s="98">
        <v>68</v>
      </c>
      <c r="F29" s="201"/>
      <c r="G29" s="201"/>
    </row>
    <row r="30" spans="1:7" ht="21.95" customHeight="1" x14ac:dyDescent="0.3">
      <c r="A30" s="95">
        <v>4</v>
      </c>
      <c r="B30" s="207" t="s">
        <v>100</v>
      </c>
      <c r="C30" s="204">
        <v>0</v>
      </c>
      <c r="D30" s="208">
        <v>0</v>
      </c>
      <c r="E30" s="98">
        <f t="shared" ref="E30" si="2">C30-D30</f>
        <v>0</v>
      </c>
      <c r="F30" s="201"/>
      <c r="G30" s="201"/>
    </row>
    <row r="31" spans="1:7" ht="21.95" customHeight="1" x14ac:dyDescent="0.3">
      <c r="A31" s="95">
        <v>5</v>
      </c>
      <c r="B31" s="207" t="s">
        <v>101</v>
      </c>
      <c r="C31" s="204">
        <v>130</v>
      </c>
      <c r="D31" s="208">
        <v>7</v>
      </c>
      <c r="E31" s="98">
        <v>92</v>
      </c>
      <c r="F31" s="201"/>
      <c r="G31" s="201"/>
    </row>
    <row r="32" spans="1:7" ht="21.95" customHeight="1" x14ac:dyDescent="0.3">
      <c r="A32" s="95">
        <v>6</v>
      </c>
      <c r="B32" s="207" t="s">
        <v>102</v>
      </c>
      <c r="C32" s="204">
        <v>64</v>
      </c>
      <c r="D32" s="208">
        <v>0</v>
      </c>
      <c r="E32" s="98">
        <v>509</v>
      </c>
      <c r="F32" s="201"/>
      <c r="G32" s="201"/>
    </row>
    <row r="33" spans="1:7" ht="21.95" customHeight="1" x14ac:dyDescent="0.3">
      <c r="A33" s="95">
        <v>7</v>
      </c>
      <c r="B33" s="207" t="s">
        <v>103</v>
      </c>
      <c r="C33" s="204">
        <v>0</v>
      </c>
      <c r="D33" s="208">
        <v>0</v>
      </c>
      <c r="E33" s="98">
        <v>43</v>
      </c>
      <c r="F33" s="201"/>
      <c r="G33" s="201"/>
    </row>
    <row r="34" spans="1:7" ht="21.95" customHeight="1" x14ac:dyDescent="0.3">
      <c r="A34" s="95">
        <v>8</v>
      </c>
      <c r="B34" s="207" t="s">
        <v>104</v>
      </c>
      <c r="C34" s="209">
        <v>0</v>
      </c>
      <c r="D34" s="208">
        <v>0</v>
      </c>
      <c r="E34" s="98">
        <v>190</v>
      </c>
      <c r="F34" s="201"/>
      <c r="G34" s="201"/>
    </row>
    <row r="35" spans="1:7" ht="21.95" customHeight="1" x14ac:dyDescent="0.3">
      <c r="A35" s="95">
        <v>9</v>
      </c>
      <c r="B35" s="207" t="s">
        <v>105</v>
      </c>
      <c r="C35" s="204">
        <v>100</v>
      </c>
      <c r="D35" s="208">
        <v>5</v>
      </c>
      <c r="E35" s="98">
        <v>94</v>
      </c>
      <c r="F35" s="201"/>
      <c r="G35" s="201"/>
    </row>
    <row r="36" spans="1:7" ht="21.95" customHeight="1" x14ac:dyDescent="0.3">
      <c r="A36" s="95">
        <v>10</v>
      </c>
      <c r="B36" s="207" t="s">
        <v>106</v>
      </c>
      <c r="C36" s="204">
        <v>150</v>
      </c>
      <c r="D36" s="208">
        <v>9</v>
      </c>
      <c r="E36" s="98">
        <v>401</v>
      </c>
      <c r="F36" s="201"/>
      <c r="G36" s="201"/>
    </row>
    <row r="37" spans="1:7" x14ac:dyDescent="0.3">
      <c r="A37" s="95">
        <v>11</v>
      </c>
      <c r="B37" s="207" t="s">
        <v>107</v>
      </c>
      <c r="C37" s="204">
        <v>106</v>
      </c>
      <c r="D37" s="208">
        <v>0</v>
      </c>
      <c r="E37" s="98">
        <v>130</v>
      </c>
      <c r="F37" s="201"/>
      <c r="G37" s="201"/>
    </row>
    <row r="38" spans="1:7" x14ac:dyDescent="0.3">
      <c r="A38" s="95">
        <v>12</v>
      </c>
      <c r="B38" s="207" t="s">
        <v>108</v>
      </c>
      <c r="C38" s="204">
        <v>110</v>
      </c>
      <c r="D38" s="208">
        <v>0</v>
      </c>
      <c r="E38" s="98">
        <v>166</v>
      </c>
      <c r="F38" s="201"/>
      <c r="G38" s="201"/>
    </row>
    <row r="39" spans="1:7" ht="33" x14ac:dyDescent="0.3">
      <c r="A39" s="89" t="s">
        <v>40</v>
      </c>
      <c r="B39" s="90" t="s">
        <v>109</v>
      </c>
      <c r="C39" s="91">
        <f>SUM(C40:C51)</f>
        <v>109</v>
      </c>
      <c r="D39" s="92">
        <f>SUM(D40:D51)</f>
        <v>6</v>
      </c>
      <c r="E39" s="93">
        <f>C39-D39</f>
        <v>103</v>
      </c>
      <c r="F39" s="94"/>
      <c r="G39" s="94"/>
    </row>
    <row r="40" spans="1:7" x14ac:dyDescent="0.3">
      <c r="A40" s="95">
        <v>1</v>
      </c>
      <c r="B40" s="96" t="s">
        <v>110</v>
      </c>
      <c r="C40" s="87">
        <v>0</v>
      </c>
      <c r="D40" s="97">
        <v>0</v>
      </c>
      <c r="E40" s="98">
        <f>C40-D40</f>
        <v>0</v>
      </c>
      <c r="F40" s="99"/>
      <c r="G40" s="99"/>
    </row>
    <row r="41" spans="1:7" x14ac:dyDescent="0.3">
      <c r="A41" s="95">
        <v>2</v>
      </c>
      <c r="B41" s="96" t="s">
        <v>111</v>
      </c>
      <c r="C41" s="88">
        <v>0</v>
      </c>
      <c r="D41" s="97">
        <v>0</v>
      </c>
      <c r="E41" s="98">
        <f t="shared" ref="E41:E51" si="3">C41-D41</f>
        <v>0</v>
      </c>
      <c r="F41" s="99"/>
      <c r="G41" s="99"/>
    </row>
    <row r="42" spans="1:7" x14ac:dyDescent="0.3">
      <c r="A42" s="95">
        <v>3</v>
      </c>
      <c r="B42" s="96" t="s">
        <v>112</v>
      </c>
      <c r="C42" s="88">
        <v>69</v>
      </c>
      <c r="D42" s="97">
        <v>5</v>
      </c>
      <c r="E42" s="98">
        <f t="shared" si="3"/>
        <v>64</v>
      </c>
      <c r="F42" s="99"/>
      <c r="G42" s="99"/>
    </row>
    <row r="43" spans="1:7" x14ac:dyDescent="0.3">
      <c r="A43" s="95">
        <v>4</v>
      </c>
      <c r="B43" s="96" t="s">
        <v>16</v>
      </c>
      <c r="C43" s="88">
        <v>40</v>
      </c>
      <c r="D43" s="97">
        <v>1</v>
      </c>
      <c r="E43" s="98">
        <f t="shared" si="3"/>
        <v>39</v>
      </c>
      <c r="F43" s="99"/>
      <c r="G43" s="99"/>
    </row>
    <row r="44" spans="1:7" x14ac:dyDescent="0.3">
      <c r="A44" s="95">
        <v>5</v>
      </c>
      <c r="B44" s="100" t="s">
        <v>113</v>
      </c>
      <c r="C44" s="88">
        <v>0</v>
      </c>
      <c r="D44" s="97">
        <v>0</v>
      </c>
      <c r="E44" s="98">
        <f t="shared" si="3"/>
        <v>0</v>
      </c>
      <c r="F44" s="99"/>
      <c r="G44" s="99"/>
    </row>
    <row r="45" spans="1:7" x14ac:dyDescent="0.3">
      <c r="A45" s="95">
        <v>6</v>
      </c>
      <c r="B45" s="100" t="s">
        <v>114</v>
      </c>
      <c r="C45" s="88">
        <v>0</v>
      </c>
      <c r="D45" s="97">
        <v>0</v>
      </c>
      <c r="E45" s="98">
        <f t="shared" si="3"/>
        <v>0</v>
      </c>
      <c r="F45" s="99"/>
      <c r="G45" s="99"/>
    </row>
    <row r="46" spans="1:7" x14ac:dyDescent="0.3">
      <c r="A46" s="95">
        <v>7</v>
      </c>
      <c r="B46" s="100" t="s">
        <v>11</v>
      </c>
      <c r="C46" s="88">
        <v>0</v>
      </c>
      <c r="D46" s="97">
        <v>0</v>
      </c>
      <c r="E46" s="98">
        <f t="shared" si="3"/>
        <v>0</v>
      </c>
      <c r="F46" s="99"/>
      <c r="G46" s="99"/>
    </row>
    <row r="47" spans="1:7" x14ac:dyDescent="0.3">
      <c r="A47" s="95">
        <v>8</v>
      </c>
      <c r="B47" s="100" t="s">
        <v>115</v>
      </c>
      <c r="C47" s="88">
        <v>0</v>
      </c>
      <c r="D47" s="97">
        <v>0</v>
      </c>
      <c r="E47" s="98">
        <f t="shared" si="3"/>
        <v>0</v>
      </c>
      <c r="F47" s="99"/>
      <c r="G47" s="99"/>
    </row>
    <row r="48" spans="1:7" x14ac:dyDescent="0.3">
      <c r="A48" s="95">
        <v>9</v>
      </c>
      <c r="B48" s="100" t="s">
        <v>116</v>
      </c>
      <c r="C48" s="88">
        <v>0</v>
      </c>
      <c r="D48" s="97">
        <v>0</v>
      </c>
      <c r="E48" s="98">
        <f t="shared" si="3"/>
        <v>0</v>
      </c>
      <c r="F48" s="99"/>
      <c r="G48" s="99"/>
    </row>
    <row r="49" spans="1:7" x14ac:dyDescent="0.3">
      <c r="A49" s="95">
        <v>10</v>
      </c>
      <c r="B49" s="100" t="s">
        <v>7</v>
      </c>
      <c r="C49" s="88">
        <v>0</v>
      </c>
      <c r="D49" s="97">
        <v>0</v>
      </c>
      <c r="E49" s="98">
        <f t="shared" si="3"/>
        <v>0</v>
      </c>
      <c r="F49" s="99"/>
      <c r="G49" s="99"/>
    </row>
    <row r="50" spans="1:7" x14ac:dyDescent="0.3">
      <c r="A50" s="95">
        <v>11</v>
      </c>
      <c r="B50" s="100" t="s">
        <v>117</v>
      </c>
      <c r="C50" s="88">
        <v>0</v>
      </c>
      <c r="D50" s="97">
        <v>0</v>
      </c>
      <c r="E50" s="98">
        <f t="shared" si="3"/>
        <v>0</v>
      </c>
      <c r="F50" s="99"/>
      <c r="G50" s="99"/>
    </row>
    <row r="51" spans="1:7" x14ac:dyDescent="0.3">
      <c r="A51" s="95">
        <v>12</v>
      </c>
      <c r="B51" s="100" t="s">
        <v>118</v>
      </c>
      <c r="C51" s="88">
        <v>0</v>
      </c>
      <c r="D51" s="97">
        <v>0</v>
      </c>
      <c r="E51" s="98">
        <f t="shared" si="3"/>
        <v>0</v>
      </c>
      <c r="F51" s="99"/>
      <c r="G51" s="99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8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zoomScale="120" zoomScaleNormal="120" workbookViewId="0">
      <selection activeCell="C26" sqref="C26"/>
    </sheetView>
  </sheetViews>
  <sheetFormatPr defaultColWidth="8.7109375" defaultRowHeight="15.75" x14ac:dyDescent="0.25"/>
  <cols>
    <col min="1" max="1" width="7" style="1" customWidth="1"/>
    <col min="2" max="2" width="34.7109375" style="1" customWidth="1"/>
    <col min="3" max="3" width="18.42578125" style="15" customWidth="1"/>
    <col min="4" max="4" width="46.85546875" style="1" customWidth="1"/>
    <col min="5" max="16384" width="8.7109375" style="1"/>
  </cols>
  <sheetData>
    <row r="1" spans="1:7" x14ac:dyDescent="0.25">
      <c r="A1" s="167" t="s">
        <v>119</v>
      </c>
      <c r="B1" s="167"/>
      <c r="C1" s="167"/>
      <c r="D1" s="167"/>
    </row>
    <row r="2" spans="1:7" ht="16.5" customHeight="1" x14ac:dyDescent="0.25">
      <c r="A2" s="168" t="s">
        <v>120</v>
      </c>
      <c r="B2" s="168"/>
      <c r="C2" s="168"/>
      <c r="D2" s="168"/>
    </row>
    <row r="3" spans="1:7" ht="33.75" customHeight="1" x14ac:dyDescent="0.25">
      <c r="A3" s="169" t="s">
        <v>2</v>
      </c>
      <c r="B3" s="169"/>
      <c r="C3" s="169"/>
      <c r="D3" s="169"/>
    </row>
    <row r="4" spans="1:7" ht="26.25" customHeight="1" x14ac:dyDescent="0.25">
      <c r="A4" s="21"/>
      <c r="B4" s="14"/>
      <c r="C4" s="22"/>
      <c r="D4" s="14"/>
    </row>
    <row r="5" spans="1:7" ht="31.5" customHeight="1" x14ac:dyDescent="0.25">
      <c r="A5" s="76" t="s">
        <v>3</v>
      </c>
      <c r="B5" s="76" t="s">
        <v>4</v>
      </c>
      <c r="C5" s="102" t="s">
        <v>121</v>
      </c>
      <c r="D5" s="103" t="s">
        <v>122</v>
      </c>
    </row>
    <row r="6" spans="1:7" s="7" customFormat="1" x14ac:dyDescent="0.25">
      <c r="A6" s="76"/>
      <c r="B6" s="104" t="s">
        <v>123</v>
      </c>
      <c r="C6" s="105">
        <v>46877</v>
      </c>
      <c r="D6" s="106"/>
      <c r="E6" s="6"/>
      <c r="F6" s="6"/>
    </row>
    <row r="7" spans="1:7" s="7" customFormat="1" x14ac:dyDescent="0.25">
      <c r="A7" s="76">
        <v>1</v>
      </c>
      <c r="B7" s="107" t="s">
        <v>124</v>
      </c>
      <c r="C7" s="108">
        <v>8148</v>
      </c>
      <c r="D7" s="109"/>
      <c r="E7" s="6"/>
      <c r="F7" s="6"/>
      <c r="G7" s="6"/>
    </row>
    <row r="8" spans="1:7" s="7" customFormat="1" ht="31.5" x14ac:dyDescent="0.25">
      <c r="A8" s="110" t="s">
        <v>30</v>
      </c>
      <c r="B8" s="111" t="s">
        <v>125</v>
      </c>
      <c r="C8" s="112">
        <v>7739</v>
      </c>
      <c r="D8" s="113" t="s">
        <v>126</v>
      </c>
      <c r="F8" s="6"/>
      <c r="G8" s="6"/>
    </row>
    <row r="9" spans="1:7" s="7" customFormat="1" x14ac:dyDescent="0.25">
      <c r="A9" s="110" t="s">
        <v>32</v>
      </c>
      <c r="B9" s="111" t="s">
        <v>127</v>
      </c>
      <c r="C9" s="105">
        <v>137</v>
      </c>
      <c r="D9" s="113" t="s">
        <v>128</v>
      </c>
      <c r="F9" s="6"/>
    </row>
    <row r="10" spans="1:7" s="7" customFormat="1" ht="58.5" customHeight="1" x14ac:dyDescent="0.25">
      <c r="A10" s="110" t="s">
        <v>34</v>
      </c>
      <c r="B10" s="111" t="s">
        <v>129</v>
      </c>
      <c r="C10" s="105">
        <v>172</v>
      </c>
      <c r="D10" s="113" t="s">
        <v>130</v>
      </c>
    </row>
    <row r="11" spans="1:7" s="7" customFormat="1" ht="39.75" customHeight="1" x14ac:dyDescent="0.3">
      <c r="A11" s="110" t="s">
        <v>131</v>
      </c>
      <c r="B11" s="111" t="s">
        <v>132</v>
      </c>
      <c r="C11" s="105">
        <v>100</v>
      </c>
      <c r="D11" s="113" t="s">
        <v>133</v>
      </c>
      <c r="F11" s="8"/>
    </row>
    <row r="12" spans="1:7" s="7" customFormat="1" ht="31.5" x14ac:dyDescent="0.25">
      <c r="A12" s="110" t="s">
        <v>134</v>
      </c>
      <c r="B12" s="111" t="s">
        <v>135</v>
      </c>
      <c r="C12" s="105"/>
      <c r="D12" s="104"/>
      <c r="F12" s="6"/>
    </row>
    <row r="13" spans="1:7" s="7" customFormat="1" x14ac:dyDescent="0.25">
      <c r="A13" s="114"/>
      <c r="B13" s="111" t="s">
        <v>136</v>
      </c>
      <c r="C13" s="105">
        <v>44</v>
      </c>
      <c r="D13" s="104"/>
      <c r="F13" s="6"/>
    </row>
    <row r="14" spans="1:7" s="7" customFormat="1" x14ac:dyDescent="0.25">
      <c r="A14" s="114"/>
      <c r="B14" s="111" t="s">
        <v>137</v>
      </c>
      <c r="C14" s="105">
        <v>43</v>
      </c>
      <c r="D14" s="104"/>
      <c r="F14" s="6"/>
    </row>
    <row r="15" spans="1:7" s="7" customFormat="1" x14ac:dyDescent="0.25">
      <c r="A15" s="110" t="s">
        <v>138</v>
      </c>
      <c r="B15" s="107" t="s">
        <v>139</v>
      </c>
      <c r="C15" s="102">
        <f>SUM(C16:C27)</f>
        <v>7370</v>
      </c>
      <c r="D15" s="104"/>
      <c r="F15" s="6"/>
    </row>
    <row r="16" spans="1:7" s="7" customFormat="1" ht="18.75" x14ac:dyDescent="0.25">
      <c r="A16" s="115"/>
      <c r="B16" s="116" t="s">
        <v>97</v>
      </c>
      <c r="C16" s="112">
        <v>953</v>
      </c>
      <c r="D16" s="117"/>
      <c r="F16" s="6"/>
    </row>
    <row r="17" spans="1:14" s="7" customFormat="1" ht="18.75" x14ac:dyDescent="0.25">
      <c r="A17" s="115"/>
      <c r="B17" s="116" t="s">
        <v>98</v>
      </c>
      <c r="C17" s="112">
        <v>1219</v>
      </c>
      <c r="D17" s="117"/>
      <c r="F17" s="6"/>
    </row>
    <row r="18" spans="1:14" s="7" customFormat="1" ht="18.75" x14ac:dyDescent="0.25">
      <c r="A18" s="115"/>
      <c r="B18" s="116" t="s">
        <v>99</v>
      </c>
      <c r="C18" s="112">
        <v>171</v>
      </c>
      <c r="D18" s="117"/>
      <c r="F18" s="6"/>
    </row>
    <row r="19" spans="1:14" s="7" customFormat="1" ht="18.75" x14ac:dyDescent="0.25">
      <c r="A19" s="115"/>
      <c r="B19" s="116" t="s">
        <v>100</v>
      </c>
      <c r="C19" s="112">
        <v>629</v>
      </c>
      <c r="D19" s="117"/>
      <c r="I19" s="9"/>
      <c r="J19" s="9"/>
      <c r="K19" s="9"/>
      <c r="L19" s="9"/>
      <c r="M19" s="9"/>
      <c r="N19" s="9"/>
    </row>
    <row r="20" spans="1:14" s="7" customFormat="1" ht="18.75" x14ac:dyDescent="0.25">
      <c r="A20" s="115"/>
      <c r="B20" s="116" t="s">
        <v>101</v>
      </c>
      <c r="C20" s="112">
        <v>449</v>
      </c>
      <c r="D20" s="117"/>
    </row>
    <row r="21" spans="1:14" s="7" customFormat="1" ht="18.75" x14ac:dyDescent="0.25">
      <c r="A21" s="115"/>
      <c r="B21" s="116" t="s">
        <v>102</v>
      </c>
      <c r="C21" s="112">
        <v>110</v>
      </c>
      <c r="D21" s="117"/>
      <c r="G21" s="6"/>
    </row>
    <row r="22" spans="1:14" s="7" customFormat="1" ht="18.75" x14ac:dyDescent="0.25">
      <c r="A22" s="115"/>
      <c r="B22" s="116" t="s">
        <v>103</v>
      </c>
      <c r="C22" s="112">
        <v>384</v>
      </c>
      <c r="D22" s="117"/>
    </row>
    <row r="23" spans="1:14" s="7" customFormat="1" ht="18.75" x14ac:dyDescent="0.25">
      <c r="A23" s="115"/>
      <c r="B23" s="116" t="s">
        <v>104</v>
      </c>
      <c r="C23" s="112">
        <v>434</v>
      </c>
      <c r="D23" s="117"/>
    </row>
    <row r="24" spans="1:14" s="7" customFormat="1" ht="18.75" x14ac:dyDescent="0.25">
      <c r="A24" s="115"/>
      <c r="B24" s="116" t="s">
        <v>105</v>
      </c>
      <c r="C24" s="112">
        <v>890</v>
      </c>
      <c r="D24" s="117"/>
    </row>
    <row r="25" spans="1:14" s="7" customFormat="1" ht="18.75" x14ac:dyDescent="0.25">
      <c r="A25" s="115"/>
      <c r="B25" s="116" t="s">
        <v>106</v>
      </c>
      <c r="C25" s="112">
        <v>876</v>
      </c>
      <c r="D25" s="117"/>
    </row>
    <row r="26" spans="1:14" s="7" customFormat="1" ht="18.75" x14ac:dyDescent="0.25">
      <c r="A26" s="115"/>
      <c r="B26" s="116" t="s">
        <v>107</v>
      </c>
      <c r="C26" s="112">
        <v>854</v>
      </c>
      <c r="D26" s="117"/>
    </row>
    <row r="27" spans="1:14" s="7" customFormat="1" ht="18.75" x14ac:dyDescent="0.25">
      <c r="A27" s="115"/>
      <c r="B27" s="116" t="s">
        <v>108</v>
      </c>
      <c r="C27" s="112">
        <v>401</v>
      </c>
      <c r="D27" s="117"/>
    </row>
    <row r="28" spans="1:14" x14ac:dyDescent="0.25">
      <c r="A28" s="76">
        <v>2</v>
      </c>
      <c r="B28" s="118" t="s">
        <v>140</v>
      </c>
      <c r="C28" s="102">
        <f>SUM(C29:C31)</f>
        <v>78</v>
      </c>
      <c r="D28" s="104" t="s">
        <v>141</v>
      </c>
    </row>
    <row r="29" spans="1:14" x14ac:dyDescent="0.25">
      <c r="A29" s="119"/>
      <c r="B29" s="120" t="s">
        <v>142</v>
      </c>
      <c r="C29" s="105">
        <v>53</v>
      </c>
      <c r="D29" s="104"/>
    </row>
    <row r="30" spans="1:14" x14ac:dyDescent="0.25">
      <c r="A30" s="119"/>
      <c r="B30" s="120" t="s">
        <v>143</v>
      </c>
      <c r="C30" s="105">
        <v>11</v>
      </c>
      <c r="D30" s="104"/>
    </row>
    <row r="31" spans="1:14" x14ac:dyDescent="0.25">
      <c r="A31" s="119"/>
      <c r="B31" s="120" t="s">
        <v>144</v>
      </c>
      <c r="C31" s="105">
        <v>14</v>
      </c>
      <c r="D31" s="104"/>
    </row>
    <row r="32" spans="1:14" ht="31.5" x14ac:dyDescent="0.25">
      <c r="A32" s="119">
        <v>3</v>
      </c>
      <c r="B32" s="118" t="s">
        <v>145</v>
      </c>
      <c r="C32" s="102">
        <v>18</v>
      </c>
      <c r="D32" s="121" t="s">
        <v>146</v>
      </c>
    </row>
    <row r="33" spans="1:4" x14ac:dyDescent="0.25">
      <c r="A33" s="80"/>
      <c r="B33" s="120" t="s">
        <v>31</v>
      </c>
      <c r="C33" s="16">
        <v>0</v>
      </c>
      <c r="D33" s="122"/>
    </row>
    <row r="34" spans="1:4" x14ac:dyDescent="0.25">
      <c r="A34" s="76">
        <v>4</v>
      </c>
      <c r="B34" s="123" t="s">
        <v>147</v>
      </c>
      <c r="C34" s="102">
        <f>C35+C36+C37</f>
        <v>12</v>
      </c>
      <c r="D34" s="104" t="s">
        <v>148</v>
      </c>
    </row>
    <row r="35" spans="1:4" x14ac:dyDescent="0.25">
      <c r="A35" s="119"/>
      <c r="B35" s="120" t="s">
        <v>149</v>
      </c>
      <c r="C35" s="105">
        <v>4</v>
      </c>
      <c r="D35" s="104"/>
    </row>
    <row r="36" spans="1:4" x14ac:dyDescent="0.25">
      <c r="A36" s="119"/>
      <c r="B36" s="120" t="s">
        <v>150</v>
      </c>
      <c r="C36" s="105">
        <v>4</v>
      </c>
      <c r="D36" s="104"/>
    </row>
    <row r="37" spans="1:4" x14ac:dyDescent="0.25">
      <c r="A37" s="119"/>
      <c r="B37" s="120" t="s">
        <v>151</v>
      </c>
      <c r="C37" s="105">
        <v>4</v>
      </c>
      <c r="D37" s="105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J5" sqref="A1:P13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67" t="s">
        <v>152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ht="15.75" x14ac:dyDescent="0.25">
      <c r="A2" s="168" t="s">
        <v>153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30" customHeight="1" x14ac:dyDescent="0.25">
      <c r="A3" s="169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16" ht="14.25" customHeight="1" x14ac:dyDescent="0.25">
      <c r="A4" s="23"/>
      <c r="B4" s="23"/>
      <c r="C4" s="23"/>
      <c r="D4" s="23"/>
      <c r="E4" s="23" t="s">
        <v>66</v>
      </c>
      <c r="F4" s="23"/>
      <c r="G4" s="23"/>
      <c r="H4" s="23"/>
      <c r="I4" s="169"/>
      <c r="J4" s="169"/>
      <c r="K4" s="23"/>
      <c r="L4" s="23"/>
      <c r="M4" s="23"/>
      <c r="N4" s="23"/>
      <c r="O4" s="23"/>
      <c r="P4" s="23"/>
    </row>
    <row r="5" spans="1:16" x14ac:dyDescent="0.25">
      <c r="A5" s="27"/>
      <c r="B5" s="2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4.25" customHeight="1" x14ac:dyDescent="0.25">
      <c r="A6" s="175" t="s">
        <v>3</v>
      </c>
      <c r="B6" s="175" t="s">
        <v>4</v>
      </c>
      <c r="C6" s="177" t="s">
        <v>5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8"/>
      <c r="O6" s="177" t="s">
        <v>154</v>
      </c>
      <c r="P6" s="178"/>
    </row>
    <row r="7" spans="1:16" ht="82.5" x14ac:dyDescent="0.25">
      <c r="A7" s="176"/>
      <c r="B7" s="176"/>
      <c r="C7" s="130" t="s">
        <v>7</v>
      </c>
      <c r="D7" s="130" t="s">
        <v>8</v>
      </c>
      <c r="E7" s="130" t="s">
        <v>9</v>
      </c>
      <c r="F7" s="130" t="s">
        <v>10</v>
      </c>
      <c r="G7" s="130" t="s">
        <v>11</v>
      </c>
      <c r="H7" s="130" t="s">
        <v>12</v>
      </c>
      <c r="I7" s="130" t="s">
        <v>13</v>
      </c>
      <c r="J7" s="130" t="s">
        <v>14</v>
      </c>
      <c r="K7" s="130" t="s">
        <v>15</v>
      </c>
      <c r="L7" s="130" t="s">
        <v>16</v>
      </c>
      <c r="M7" s="130" t="s">
        <v>17</v>
      </c>
      <c r="N7" s="130" t="s">
        <v>18</v>
      </c>
      <c r="O7" s="130" t="s">
        <v>155</v>
      </c>
      <c r="P7" s="130" t="s">
        <v>156</v>
      </c>
    </row>
    <row r="8" spans="1:16" ht="33" x14ac:dyDescent="0.25">
      <c r="A8" s="133" t="s">
        <v>20</v>
      </c>
      <c r="B8" s="130" t="s">
        <v>157</v>
      </c>
      <c r="C8" s="131">
        <v>99.94</v>
      </c>
      <c r="D8" s="131">
        <v>99.57</v>
      </c>
      <c r="E8" s="131">
        <v>99.81</v>
      </c>
      <c r="F8" s="131">
        <v>99.96</v>
      </c>
      <c r="G8" s="131">
        <v>99.59</v>
      </c>
      <c r="H8" s="131">
        <v>99.88</v>
      </c>
      <c r="I8" s="131">
        <v>99.94</v>
      </c>
      <c r="J8" s="131">
        <v>99.9</v>
      </c>
      <c r="K8" s="131">
        <v>99.9</v>
      </c>
      <c r="L8" s="131">
        <v>99.99</v>
      </c>
      <c r="M8" s="131">
        <v>99.95</v>
      </c>
      <c r="N8" s="131">
        <v>99.88</v>
      </c>
      <c r="O8" s="131">
        <v>99.79</v>
      </c>
      <c r="P8" s="131">
        <v>98.49</v>
      </c>
    </row>
    <row r="9" spans="1:16" ht="33" x14ac:dyDescent="0.25">
      <c r="A9" s="133" t="s">
        <v>27</v>
      </c>
      <c r="B9" s="130" t="s">
        <v>158</v>
      </c>
      <c r="C9" s="131">
        <v>97.02</v>
      </c>
      <c r="D9" s="131">
        <v>91.56</v>
      </c>
      <c r="E9" s="131">
        <v>99.38</v>
      </c>
      <c r="F9" s="131">
        <v>98.19</v>
      </c>
      <c r="G9" s="131">
        <v>94.26</v>
      </c>
      <c r="H9" s="131">
        <v>96.78</v>
      </c>
      <c r="I9" s="131">
        <v>89.92</v>
      </c>
      <c r="J9" s="131">
        <v>97</v>
      </c>
      <c r="K9" s="131">
        <v>97.53</v>
      </c>
      <c r="L9" s="131">
        <v>95.84</v>
      </c>
      <c r="M9" s="131">
        <v>99.95</v>
      </c>
      <c r="N9" s="131">
        <v>89.95</v>
      </c>
      <c r="O9" s="131">
        <v>94.44</v>
      </c>
      <c r="P9" s="131">
        <v>92.84</v>
      </c>
    </row>
    <row r="10" spans="1:16" ht="44.25" customHeight="1" x14ac:dyDescent="0.25">
      <c r="A10" s="133" t="s">
        <v>40</v>
      </c>
      <c r="B10" s="130" t="s">
        <v>159</v>
      </c>
      <c r="C10" s="131">
        <v>48</v>
      </c>
      <c r="D10" s="132">
        <v>476</v>
      </c>
      <c r="E10" s="132">
        <v>297</v>
      </c>
      <c r="F10" s="132">
        <v>404</v>
      </c>
      <c r="G10" s="131">
        <v>599</v>
      </c>
      <c r="H10" s="131">
        <v>182</v>
      </c>
      <c r="I10" s="131">
        <v>64</v>
      </c>
      <c r="J10" s="132">
        <v>420</v>
      </c>
      <c r="K10" s="131">
        <v>72</v>
      </c>
      <c r="L10" s="131">
        <v>8</v>
      </c>
      <c r="M10" s="131">
        <v>42</v>
      </c>
      <c r="N10" s="132">
        <v>32</v>
      </c>
      <c r="O10" s="132">
        <f>SUM(C10:N10)</f>
        <v>2644</v>
      </c>
      <c r="P10" s="173" t="s">
        <v>43</v>
      </c>
    </row>
    <row r="11" spans="1:16" ht="39.75" customHeight="1" x14ac:dyDescent="0.25">
      <c r="A11" s="134">
        <v>1</v>
      </c>
      <c r="B11" s="135" t="s">
        <v>160</v>
      </c>
      <c r="C11" s="131">
        <v>46</v>
      </c>
      <c r="D11" s="131">
        <v>74</v>
      </c>
      <c r="E11" s="131">
        <v>71</v>
      </c>
      <c r="F11" s="132">
        <v>9</v>
      </c>
      <c r="G11" s="131">
        <v>137</v>
      </c>
      <c r="H11" s="131">
        <v>93</v>
      </c>
      <c r="I11" s="131">
        <v>42</v>
      </c>
      <c r="J11" s="131">
        <v>420</v>
      </c>
      <c r="K11" s="131">
        <v>23</v>
      </c>
      <c r="L11" s="131">
        <v>6</v>
      </c>
      <c r="M11" s="131">
        <v>42</v>
      </c>
      <c r="N11" s="131">
        <v>0</v>
      </c>
      <c r="O11" s="132">
        <f t="shared" ref="O11:O13" si="0">SUM(C11:N11)</f>
        <v>963</v>
      </c>
      <c r="P11" s="173"/>
    </row>
    <row r="12" spans="1:16" ht="16.5" x14ac:dyDescent="0.25">
      <c r="A12" s="134">
        <v>2</v>
      </c>
      <c r="B12" s="135" t="s">
        <v>161</v>
      </c>
      <c r="C12" s="131">
        <v>2</v>
      </c>
      <c r="D12" s="131">
        <v>0</v>
      </c>
      <c r="E12" s="131">
        <v>22</v>
      </c>
      <c r="F12" s="131">
        <v>40</v>
      </c>
      <c r="G12" s="131">
        <v>301</v>
      </c>
      <c r="H12" s="131">
        <v>32</v>
      </c>
      <c r="I12" s="131">
        <v>12</v>
      </c>
      <c r="J12" s="131">
        <v>0</v>
      </c>
      <c r="K12" s="131">
        <v>28</v>
      </c>
      <c r="L12" s="131">
        <v>0</v>
      </c>
      <c r="M12" s="131">
        <v>0</v>
      </c>
      <c r="N12" s="131">
        <v>0</v>
      </c>
      <c r="O12" s="132">
        <f t="shared" si="0"/>
        <v>437</v>
      </c>
      <c r="P12" s="173"/>
    </row>
    <row r="13" spans="1:16" ht="16.5" x14ac:dyDescent="0.25">
      <c r="A13" s="134">
        <v>3</v>
      </c>
      <c r="B13" s="135" t="s">
        <v>162</v>
      </c>
      <c r="C13" s="131">
        <f>C10-C11-C12</f>
        <v>0</v>
      </c>
      <c r="D13" s="131">
        <f t="shared" ref="D13:N13" si="1">D10-D11-D12</f>
        <v>402</v>
      </c>
      <c r="E13" s="131">
        <f t="shared" si="1"/>
        <v>204</v>
      </c>
      <c r="F13" s="131">
        <f t="shared" si="1"/>
        <v>355</v>
      </c>
      <c r="G13" s="131">
        <f t="shared" si="1"/>
        <v>161</v>
      </c>
      <c r="H13" s="131">
        <f t="shared" si="1"/>
        <v>57</v>
      </c>
      <c r="I13" s="131">
        <f>I10-I11-I12</f>
        <v>10</v>
      </c>
      <c r="J13" s="131">
        <f t="shared" si="1"/>
        <v>0</v>
      </c>
      <c r="K13" s="131">
        <f t="shared" si="1"/>
        <v>21</v>
      </c>
      <c r="L13" s="131">
        <f t="shared" si="1"/>
        <v>2</v>
      </c>
      <c r="M13" s="131">
        <f t="shared" si="1"/>
        <v>0</v>
      </c>
      <c r="N13" s="131">
        <f t="shared" si="1"/>
        <v>32</v>
      </c>
      <c r="O13" s="132">
        <f t="shared" si="0"/>
        <v>1244</v>
      </c>
      <c r="P13" s="174"/>
    </row>
    <row r="14" spans="1:16" ht="15.75" x14ac:dyDescent="0.25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H11" sqref="H11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179" t="s">
        <v>163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</row>
    <row r="2" spans="1:18" ht="15.75" x14ac:dyDescent="0.25">
      <c r="A2" s="180" t="s">
        <v>164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pans="1:18" ht="36.75" customHeight="1" x14ac:dyDescent="0.25">
      <c r="A3" s="181" t="s">
        <v>2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</row>
    <row r="4" spans="1:18" ht="15.75" x14ac:dyDescent="0.25">
      <c r="A4" s="20"/>
      <c r="B4" s="20"/>
      <c r="C4" s="20"/>
      <c r="D4" s="20"/>
      <c r="E4" s="20" t="s">
        <v>66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x14ac:dyDescent="0.25">
      <c r="A5" s="10"/>
      <c r="B5" s="10"/>
      <c r="C5" s="11"/>
      <c r="D5" s="11"/>
    </row>
    <row r="6" spans="1:18" ht="47.25" x14ac:dyDescent="0.25">
      <c r="A6" s="76" t="s">
        <v>58</v>
      </c>
      <c r="B6" s="77" t="s">
        <v>165</v>
      </c>
      <c r="C6" s="78">
        <v>44568</v>
      </c>
      <c r="D6" s="78">
        <v>44569</v>
      </c>
      <c r="E6" s="78">
        <v>44570</v>
      </c>
      <c r="F6" s="78">
        <v>44571</v>
      </c>
      <c r="G6" s="78">
        <v>44572</v>
      </c>
      <c r="H6" s="78">
        <v>44573</v>
      </c>
      <c r="I6" s="78">
        <v>44574</v>
      </c>
      <c r="J6" s="79">
        <v>44575</v>
      </c>
      <c r="K6" s="79">
        <v>44576</v>
      </c>
      <c r="L6" s="79">
        <v>44577</v>
      </c>
      <c r="M6" s="79">
        <v>44578</v>
      </c>
      <c r="N6" s="79">
        <v>44579</v>
      </c>
      <c r="O6" s="79">
        <v>44580</v>
      </c>
      <c r="P6" s="79">
        <v>44581</v>
      </c>
      <c r="Q6" s="77" t="s">
        <v>6</v>
      </c>
      <c r="R6" s="77" t="s">
        <v>166</v>
      </c>
    </row>
    <row r="7" spans="1:18" ht="24.95" customHeight="1" x14ac:dyDescent="0.25">
      <c r="A7" s="80">
        <v>1</v>
      </c>
      <c r="B7" s="81" t="s">
        <v>7</v>
      </c>
      <c r="C7" s="82">
        <v>5</v>
      </c>
      <c r="D7" s="82">
        <v>2</v>
      </c>
      <c r="E7" s="82">
        <v>1</v>
      </c>
      <c r="F7" s="82"/>
      <c r="G7" s="82">
        <v>5</v>
      </c>
      <c r="H7" s="82">
        <v>4</v>
      </c>
      <c r="I7" s="82">
        <v>4</v>
      </c>
      <c r="J7" s="82">
        <v>1</v>
      </c>
      <c r="K7" s="82">
        <v>4</v>
      </c>
      <c r="L7" s="82">
        <v>2</v>
      </c>
      <c r="M7" s="82">
        <v>1</v>
      </c>
      <c r="N7" s="82">
        <v>12</v>
      </c>
      <c r="O7" s="82">
        <v>3</v>
      </c>
      <c r="P7" s="82">
        <v>2</v>
      </c>
      <c r="Q7" s="83">
        <f>SUM(C7:P7)</f>
        <v>46</v>
      </c>
      <c r="R7" s="84"/>
    </row>
    <row r="8" spans="1:18" ht="24.95" customHeight="1" x14ac:dyDescent="0.25">
      <c r="A8" s="80">
        <v>2</v>
      </c>
      <c r="B8" s="81" t="s">
        <v>8</v>
      </c>
      <c r="C8" s="82">
        <v>5</v>
      </c>
      <c r="D8" s="82">
        <v>4</v>
      </c>
      <c r="E8" s="82">
        <v>2</v>
      </c>
      <c r="F8" s="82"/>
      <c r="G8" s="82">
        <v>1</v>
      </c>
      <c r="H8" s="82">
        <v>8</v>
      </c>
      <c r="I8" s="82">
        <v>1</v>
      </c>
      <c r="J8" s="82"/>
      <c r="K8" s="82">
        <v>5</v>
      </c>
      <c r="L8" s="82">
        <v>5</v>
      </c>
      <c r="M8" s="82"/>
      <c r="N8" s="82">
        <v>1</v>
      </c>
      <c r="O8" s="82">
        <v>6</v>
      </c>
      <c r="P8" s="82">
        <v>1</v>
      </c>
      <c r="Q8" s="83">
        <f t="shared" ref="Q8:Q18" si="0">SUM(C8:P8)</f>
        <v>39</v>
      </c>
      <c r="R8" s="84"/>
    </row>
    <row r="9" spans="1:18" ht="24.95" customHeight="1" x14ac:dyDescent="0.25">
      <c r="A9" s="80">
        <v>3</v>
      </c>
      <c r="B9" s="81" t="s">
        <v>9</v>
      </c>
      <c r="C9" s="82">
        <v>3</v>
      </c>
      <c r="D9" s="82">
        <v>8</v>
      </c>
      <c r="E9" s="82">
        <v>6</v>
      </c>
      <c r="F9" s="82">
        <v>4</v>
      </c>
      <c r="G9" s="82">
        <v>6</v>
      </c>
      <c r="H9" s="82">
        <v>1</v>
      </c>
      <c r="I9" s="82">
        <v>4</v>
      </c>
      <c r="J9" s="82">
        <v>4</v>
      </c>
      <c r="K9" s="82">
        <v>2</v>
      </c>
      <c r="L9" s="82">
        <v>5</v>
      </c>
      <c r="M9" s="82">
        <v>2</v>
      </c>
      <c r="N9" s="82">
        <v>1</v>
      </c>
      <c r="O9" s="82">
        <v>4</v>
      </c>
      <c r="P9" s="82">
        <v>1</v>
      </c>
      <c r="Q9" s="83">
        <f t="shared" si="0"/>
        <v>51</v>
      </c>
      <c r="R9" s="84"/>
    </row>
    <row r="10" spans="1:18" ht="24.95" customHeight="1" x14ac:dyDescent="0.25">
      <c r="A10" s="80">
        <v>4</v>
      </c>
      <c r="B10" s="81" t="s">
        <v>10</v>
      </c>
      <c r="C10" s="82">
        <v>16</v>
      </c>
      <c r="D10" s="82">
        <v>6</v>
      </c>
      <c r="E10" s="82">
        <v>13</v>
      </c>
      <c r="F10" s="82"/>
      <c r="G10" s="82">
        <v>4</v>
      </c>
      <c r="H10" s="82">
        <v>11</v>
      </c>
      <c r="I10" s="82">
        <v>13</v>
      </c>
      <c r="J10" s="82">
        <v>4</v>
      </c>
      <c r="K10" s="82">
        <v>15</v>
      </c>
      <c r="L10" s="82">
        <v>1</v>
      </c>
      <c r="M10" s="82">
        <v>4</v>
      </c>
      <c r="N10" s="82">
        <v>11</v>
      </c>
      <c r="O10" s="82">
        <v>3</v>
      </c>
      <c r="P10" s="82">
        <v>10</v>
      </c>
      <c r="Q10" s="83">
        <f t="shared" si="0"/>
        <v>111</v>
      </c>
      <c r="R10" s="84"/>
    </row>
    <row r="11" spans="1:18" ht="24.95" customHeight="1" x14ac:dyDescent="0.25">
      <c r="A11" s="80">
        <v>5</v>
      </c>
      <c r="B11" s="81" t="s">
        <v>11</v>
      </c>
      <c r="C11" s="82">
        <v>3</v>
      </c>
      <c r="D11" s="82">
        <v>9</v>
      </c>
      <c r="E11" s="82">
        <v>14</v>
      </c>
      <c r="F11" s="82">
        <v>7</v>
      </c>
      <c r="G11" s="82">
        <v>18</v>
      </c>
      <c r="H11" s="82">
        <v>5</v>
      </c>
      <c r="I11" s="82">
        <v>14</v>
      </c>
      <c r="J11" s="82">
        <v>17</v>
      </c>
      <c r="K11" s="82">
        <v>8</v>
      </c>
      <c r="L11" s="82">
        <v>10</v>
      </c>
      <c r="M11" s="82">
        <v>10</v>
      </c>
      <c r="N11" s="82">
        <v>1</v>
      </c>
      <c r="O11" s="82">
        <v>9</v>
      </c>
      <c r="P11" s="82">
        <v>10</v>
      </c>
      <c r="Q11" s="83">
        <f t="shared" si="0"/>
        <v>135</v>
      </c>
      <c r="R11" s="84"/>
    </row>
    <row r="12" spans="1:18" ht="24.95" customHeight="1" x14ac:dyDescent="0.25">
      <c r="A12" s="80">
        <v>6</v>
      </c>
      <c r="B12" s="81" t="s">
        <v>115</v>
      </c>
      <c r="C12" s="82">
        <v>1</v>
      </c>
      <c r="D12" s="82">
        <v>6</v>
      </c>
      <c r="E12" s="82">
        <v>9</v>
      </c>
      <c r="F12" s="82">
        <v>1</v>
      </c>
      <c r="G12" s="82">
        <v>4</v>
      </c>
      <c r="H12" s="82">
        <v>12</v>
      </c>
      <c r="I12" s="82">
        <v>5</v>
      </c>
      <c r="J12" s="82">
        <v>4</v>
      </c>
      <c r="K12" s="82">
        <v>3</v>
      </c>
      <c r="L12" s="82">
        <v>8</v>
      </c>
      <c r="M12" s="82">
        <v>1</v>
      </c>
      <c r="N12" s="82">
        <v>2</v>
      </c>
      <c r="O12" s="82">
        <v>2</v>
      </c>
      <c r="P12" s="82">
        <v>9</v>
      </c>
      <c r="Q12" s="83">
        <f t="shared" si="0"/>
        <v>67</v>
      </c>
      <c r="R12" s="84"/>
    </row>
    <row r="13" spans="1:18" ht="24.95" customHeight="1" x14ac:dyDescent="0.25">
      <c r="A13" s="80">
        <v>7</v>
      </c>
      <c r="B13" s="81" t="s">
        <v>13</v>
      </c>
      <c r="C13" s="82">
        <v>17</v>
      </c>
      <c r="D13" s="82">
        <v>5</v>
      </c>
      <c r="E13" s="82">
        <v>15</v>
      </c>
      <c r="F13" s="82">
        <v>3</v>
      </c>
      <c r="G13" s="82">
        <v>9</v>
      </c>
      <c r="H13" s="82">
        <v>3</v>
      </c>
      <c r="I13" s="82">
        <v>2</v>
      </c>
      <c r="J13" s="82">
        <v>20</v>
      </c>
      <c r="K13" s="82">
        <v>6</v>
      </c>
      <c r="L13" s="82">
        <v>4</v>
      </c>
      <c r="M13" s="82">
        <v>5</v>
      </c>
      <c r="N13" s="82">
        <v>6</v>
      </c>
      <c r="O13" s="82"/>
      <c r="P13" s="82">
        <v>5</v>
      </c>
      <c r="Q13" s="83">
        <f t="shared" si="0"/>
        <v>100</v>
      </c>
      <c r="R13" s="84"/>
    </row>
    <row r="14" spans="1:18" ht="24.95" customHeight="1" x14ac:dyDescent="0.25">
      <c r="A14" s="80">
        <v>8</v>
      </c>
      <c r="B14" s="81" t="s">
        <v>14</v>
      </c>
      <c r="C14" s="82">
        <v>6</v>
      </c>
      <c r="D14" s="82">
        <v>4</v>
      </c>
      <c r="E14" s="82">
        <v>11</v>
      </c>
      <c r="F14" s="82">
        <v>9</v>
      </c>
      <c r="G14" s="82">
        <v>7</v>
      </c>
      <c r="H14" s="82">
        <v>2</v>
      </c>
      <c r="I14" s="82">
        <v>3</v>
      </c>
      <c r="J14" s="82"/>
      <c r="K14" s="82">
        <v>1</v>
      </c>
      <c r="L14" s="82"/>
      <c r="M14" s="82">
        <v>1</v>
      </c>
      <c r="N14" s="82"/>
      <c r="O14" s="82"/>
      <c r="P14" s="82"/>
      <c r="Q14" s="83">
        <f t="shared" si="0"/>
        <v>44</v>
      </c>
      <c r="R14" s="84">
        <v>3</v>
      </c>
    </row>
    <row r="15" spans="1:18" ht="24.95" customHeight="1" x14ac:dyDescent="0.25">
      <c r="A15" s="80">
        <v>9</v>
      </c>
      <c r="B15" s="81" t="s">
        <v>15</v>
      </c>
      <c r="C15" s="82">
        <v>1</v>
      </c>
      <c r="D15" s="82">
        <v>6</v>
      </c>
      <c r="E15" s="82">
        <v>5</v>
      </c>
      <c r="F15" s="82">
        <v>3</v>
      </c>
      <c r="G15" s="82">
        <v>4</v>
      </c>
      <c r="H15" s="82">
        <v>2</v>
      </c>
      <c r="I15" s="82">
        <v>5</v>
      </c>
      <c r="J15" s="82"/>
      <c r="K15" s="82"/>
      <c r="L15" s="82">
        <v>1</v>
      </c>
      <c r="M15" s="82"/>
      <c r="N15" s="82">
        <v>1</v>
      </c>
      <c r="O15" s="82">
        <v>2</v>
      </c>
      <c r="P15" s="82">
        <v>6</v>
      </c>
      <c r="Q15" s="83">
        <f t="shared" si="0"/>
        <v>36</v>
      </c>
      <c r="R15" s="84"/>
    </row>
    <row r="16" spans="1:18" ht="24.95" customHeight="1" x14ac:dyDescent="0.25">
      <c r="A16" s="80">
        <v>10</v>
      </c>
      <c r="B16" s="81" t="s">
        <v>16</v>
      </c>
      <c r="C16" s="82">
        <v>1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>
        <f t="shared" si="0"/>
        <v>1</v>
      </c>
      <c r="R16" s="85">
        <v>13</v>
      </c>
    </row>
    <row r="17" spans="1:18" ht="24.95" customHeight="1" x14ac:dyDescent="0.25">
      <c r="A17" s="80">
        <v>11</v>
      </c>
      <c r="B17" s="81" t="s">
        <v>112</v>
      </c>
      <c r="C17" s="82"/>
      <c r="D17" s="82">
        <v>1</v>
      </c>
      <c r="E17" s="82"/>
      <c r="F17" s="82"/>
      <c r="G17" s="82">
        <v>1</v>
      </c>
      <c r="H17" s="82">
        <v>4</v>
      </c>
      <c r="I17" s="82">
        <v>11</v>
      </c>
      <c r="J17" s="82">
        <v>1</v>
      </c>
      <c r="K17" s="82">
        <v>1</v>
      </c>
      <c r="L17" s="82">
        <v>1</v>
      </c>
      <c r="M17" s="82">
        <v>8</v>
      </c>
      <c r="N17" s="82">
        <v>1</v>
      </c>
      <c r="O17" s="82">
        <v>5</v>
      </c>
      <c r="P17" s="82">
        <v>6</v>
      </c>
      <c r="Q17" s="83">
        <f t="shared" si="0"/>
        <v>40</v>
      </c>
      <c r="R17" s="85"/>
    </row>
    <row r="18" spans="1:18" ht="24.95" customHeight="1" x14ac:dyDescent="0.25">
      <c r="A18" s="80">
        <v>12</v>
      </c>
      <c r="B18" s="81" t="s">
        <v>18</v>
      </c>
      <c r="C18" s="82">
        <v>1</v>
      </c>
      <c r="D18" s="82">
        <v>5</v>
      </c>
      <c r="E18" s="82">
        <v>2</v>
      </c>
      <c r="F18" s="82">
        <v>10</v>
      </c>
      <c r="G18" s="82"/>
      <c r="H18" s="82">
        <v>6</v>
      </c>
      <c r="I18" s="82">
        <v>5</v>
      </c>
      <c r="J18" s="82"/>
      <c r="K18" s="82">
        <v>1</v>
      </c>
      <c r="L18" s="82">
        <v>8</v>
      </c>
      <c r="M18" s="82">
        <v>1</v>
      </c>
      <c r="N18" s="82">
        <v>1</v>
      </c>
      <c r="O18" s="82">
        <v>1</v>
      </c>
      <c r="P18" s="82">
        <v>1</v>
      </c>
      <c r="Q18" s="83">
        <f t="shared" si="0"/>
        <v>42</v>
      </c>
      <c r="R18" s="85"/>
    </row>
    <row r="19" spans="1:18" ht="24.95" customHeight="1" x14ac:dyDescent="0.25">
      <c r="A19" s="182" t="s">
        <v>167</v>
      </c>
      <c r="B19" s="183"/>
      <c r="C19" s="86">
        <f t="shared" ref="C19:P19" si="1">SUM(C7:C18)</f>
        <v>59</v>
      </c>
      <c r="D19" s="86">
        <f t="shared" si="1"/>
        <v>56</v>
      </c>
      <c r="E19" s="86">
        <f t="shared" si="1"/>
        <v>78</v>
      </c>
      <c r="F19" s="86">
        <f t="shared" si="1"/>
        <v>37</v>
      </c>
      <c r="G19" s="86">
        <f t="shared" si="1"/>
        <v>59</v>
      </c>
      <c r="H19" s="86">
        <f t="shared" si="1"/>
        <v>58</v>
      </c>
      <c r="I19" s="86">
        <f t="shared" si="1"/>
        <v>67</v>
      </c>
      <c r="J19" s="86">
        <f t="shared" si="1"/>
        <v>51</v>
      </c>
      <c r="K19" s="86">
        <f t="shared" si="1"/>
        <v>46</v>
      </c>
      <c r="L19" s="86">
        <f t="shared" si="1"/>
        <v>45</v>
      </c>
      <c r="M19" s="86">
        <f t="shared" si="1"/>
        <v>33</v>
      </c>
      <c r="N19" s="86">
        <f t="shared" si="1"/>
        <v>37</v>
      </c>
      <c r="O19" s="86">
        <f t="shared" si="1"/>
        <v>35</v>
      </c>
      <c r="P19" s="86">
        <f t="shared" si="1"/>
        <v>51</v>
      </c>
      <c r="Q19" s="83">
        <f>SUM(C19:P19)</f>
        <v>712</v>
      </c>
      <c r="R19" s="84" t="s">
        <v>43</v>
      </c>
    </row>
    <row r="20" spans="1:18" x14ac:dyDescent="0.2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x14ac:dyDescent="0.25">
      <c r="A21" s="13"/>
      <c r="B21" s="12"/>
      <c r="C21" s="11"/>
      <c r="D21" s="11"/>
      <c r="E21" s="11"/>
    </row>
    <row r="22" spans="1:18" x14ac:dyDescent="0.25">
      <c r="A22" s="11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</row>
    <row r="23" spans="1:18" ht="15.75" x14ac:dyDescent="0.25">
      <c r="A23" s="11"/>
      <c r="B23" s="14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Hiếu Nghĩa</dc:creator>
  <cp:keywords/>
  <dc:description/>
  <cp:lastModifiedBy>Admin</cp:lastModifiedBy>
  <cp:revision/>
  <dcterms:created xsi:type="dcterms:W3CDTF">2015-06-05T18:17:20Z</dcterms:created>
  <dcterms:modified xsi:type="dcterms:W3CDTF">2022-01-20T10:02:45Z</dcterms:modified>
  <cp:category/>
  <cp:contentStatus/>
</cp:coreProperties>
</file>